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elatorre\Desktop\"/>
    </mc:Choice>
  </mc:AlternateContent>
  <bookViews>
    <workbookView xWindow="0" yWindow="0" windowWidth="28800" windowHeight="12720" tabRatio="658"/>
  </bookViews>
  <sheets>
    <sheet name="TURISMO - ITI" sheetId="17" r:id="rId1"/>
    <sheet name="Hoja1" sheetId="18" r:id="rId2"/>
  </sheets>
  <definedNames>
    <definedName name="_xlnm._FilterDatabase" localSheetId="0" hidden="1">'TURISMO - ITI'!$A$4:$H$131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C5" i="18"/>
  <c r="G39" i="17"/>
  <c r="E7" i="18"/>
  <c r="E6" i="18"/>
  <c r="E5" i="18"/>
  <c r="E4" i="18"/>
  <c r="E3" i="18"/>
  <c r="B7" i="18"/>
  <c r="B6" i="18"/>
  <c r="H6" i="18" s="1"/>
  <c r="B5" i="18"/>
  <c r="B4" i="18"/>
  <c r="H4" i="18" s="1"/>
  <c r="B3" i="18"/>
  <c r="A133" i="17"/>
  <c r="A134" i="17" s="1"/>
  <c r="A39" i="17"/>
  <c r="G7" i="18"/>
  <c r="F7" i="18"/>
  <c r="G6" i="18"/>
  <c r="F6" i="18"/>
  <c r="G5" i="18"/>
  <c r="F5" i="18"/>
  <c r="G4" i="18"/>
  <c r="F4" i="18"/>
  <c r="G3" i="18"/>
  <c r="F3" i="18"/>
  <c r="F8" i="18" s="1"/>
  <c r="D7" i="18"/>
  <c r="C7" i="18"/>
  <c r="D6" i="18"/>
  <c r="C6" i="18"/>
  <c r="D4" i="18"/>
  <c r="C4" i="18"/>
  <c r="D3" i="18"/>
  <c r="C3" i="18"/>
  <c r="G134" i="17"/>
  <c r="F134" i="17"/>
  <c r="G133" i="17"/>
  <c r="H133" i="17"/>
  <c r="F133" i="17"/>
  <c r="G132" i="17"/>
  <c r="H132" i="17"/>
  <c r="F132" i="17"/>
  <c r="G118" i="17"/>
  <c r="H118" i="17"/>
  <c r="F118" i="17"/>
  <c r="G89" i="17"/>
  <c r="H89" i="17"/>
  <c r="F89" i="17"/>
  <c r="G72" i="17"/>
  <c r="H72" i="17"/>
  <c r="F72" i="17"/>
  <c r="G64" i="17"/>
  <c r="H64" i="17"/>
  <c r="F64" i="17"/>
  <c r="H39" i="17"/>
  <c r="H134" i="17" s="1"/>
  <c r="F39" i="17"/>
  <c r="G36" i="17"/>
  <c r="H36" i="17"/>
  <c r="F36" i="17"/>
  <c r="G26" i="17"/>
  <c r="H26" i="17"/>
  <c r="F26" i="17"/>
  <c r="G9" i="17"/>
  <c r="H9" i="17"/>
  <c r="F9" i="17"/>
  <c r="J7" i="18" l="1"/>
  <c r="H3" i="18"/>
  <c r="H7" i="18"/>
  <c r="D8" i="18"/>
  <c r="G8" i="18"/>
  <c r="H5" i="18"/>
  <c r="C8" i="18"/>
  <c r="J4" i="18"/>
  <c r="J6" i="18"/>
  <c r="B8" i="18"/>
  <c r="I5" i="18"/>
  <c r="E8" i="18"/>
  <c r="I7" i="18"/>
  <c r="I4" i="18"/>
  <c r="I6" i="18"/>
  <c r="I3" i="18"/>
  <c r="J3" i="18"/>
  <c r="J5" i="18"/>
  <c r="H50" i="17"/>
  <c r="J8" i="18" l="1"/>
  <c r="H8" i="18"/>
  <c r="I8" i="18"/>
</calcChain>
</file>

<file path=xl/sharedStrings.xml><?xml version="1.0" encoding="utf-8"?>
<sst xmlns="http://schemas.openxmlformats.org/spreadsheetml/2006/main" count="631" uniqueCount="335">
  <si>
    <t>P1</t>
  </si>
  <si>
    <t>Huete</t>
  </si>
  <si>
    <t>P2</t>
  </si>
  <si>
    <t>Molina de Aragón</t>
  </si>
  <si>
    <t>Rehabilitación edificio para infraestructuras turísticas</t>
  </si>
  <si>
    <t>Alcaraz</t>
  </si>
  <si>
    <t>Mejora accesibilidad casco histórico</t>
  </si>
  <si>
    <t>Belmonte</t>
  </si>
  <si>
    <t>Señalización y promoción de Belmonte</t>
  </si>
  <si>
    <t>Uña</t>
  </si>
  <si>
    <t>Nerpio</t>
  </si>
  <si>
    <t>Arte rupestre de Nerpio</t>
  </si>
  <si>
    <t>Yémeda</t>
  </si>
  <si>
    <t>Rehabilitación balneario de Yémeda para hospedería</t>
  </si>
  <si>
    <t>Castillo de Garcimuñoz</t>
  </si>
  <si>
    <t>Proyecto de señalética Juan de Cavallón y arboleda, conjunto Histórico de Castillo de Garcimuñoz</t>
  </si>
  <si>
    <t>Brihuega</t>
  </si>
  <si>
    <t>Fachada castillo Piedra Bermeja/Carteles A-2</t>
  </si>
  <si>
    <t>Talavera de la Reina</t>
  </si>
  <si>
    <t>Recuperación muralla</t>
  </si>
  <si>
    <t>Fuentelencina</t>
  </si>
  <si>
    <t>Mejora patrimonio municipal</t>
  </si>
  <si>
    <t>Montiel</t>
  </si>
  <si>
    <t>Iluminación castillo de La Estrella</t>
  </si>
  <si>
    <t xml:space="preserve">Alconchel de la Estrella </t>
  </si>
  <si>
    <t>Iluminación castillo de Huélamo</t>
  </si>
  <si>
    <t>Consolidación Castillo de Huélamo</t>
  </si>
  <si>
    <t>Creación página web municipios alto Tajo</t>
  </si>
  <si>
    <t>Señalización camino real</t>
  </si>
  <si>
    <t>Adecuación Lonja de Regatería</t>
  </si>
  <si>
    <t>Mobiliario y equipamiento informático oficina turismo</t>
  </si>
  <si>
    <t>Circuito turístico rio Jébalo</t>
  </si>
  <si>
    <t>Alcolea del Pinar</t>
  </si>
  <si>
    <t>Casa museo artista Marginal Máximo Rojo</t>
  </si>
  <si>
    <t>Casa de maestros para alojamientos rurales</t>
  </si>
  <si>
    <t>Almonacid de Zorita</t>
  </si>
  <si>
    <t>Creación página web y señalización e interpretación ruta de las acequias</t>
  </si>
  <si>
    <t>Arbancón</t>
  </si>
  <si>
    <t>Puesta en funcionamiento tres apartamentos turísticos</t>
  </si>
  <si>
    <t>Balazote</t>
  </si>
  <si>
    <t>Señalización caminos rurales</t>
  </si>
  <si>
    <t>Ballestero, El</t>
  </si>
  <si>
    <t>Rehabilitación museo pastoreo</t>
  </si>
  <si>
    <t>Barajas de Melo</t>
  </si>
  <si>
    <t>Promoción turística municipio</t>
  </si>
  <si>
    <t>Centro recepción visitante</t>
  </si>
  <si>
    <t>Bonillo, El</t>
  </si>
  <si>
    <t>Senderos de Mountain bike</t>
  </si>
  <si>
    <t>Parking autocaravanas</t>
  </si>
  <si>
    <t>Nuevas tecnologías en turismo</t>
  </si>
  <si>
    <t>Itinerarios en El Bonillo</t>
  </si>
  <si>
    <t>Calzada de Oropesa</t>
  </si>
  <si>
    <t>Señalización, centro interpretación y web</t>
  </si>
  <si>
    <t>Cantalojas</t>
  </si>
  <si>
    <t>Bungalows en camping</t>
  </si>
  <si>
    <t>Cañamares</t>
  </si>
  <si>
    <t>Acondicionamiento zona baño La Playeta</t>
  </si>
  <si>
    <t>Cañizares</t>
  </si>
  <si>
    <t>Instalación de tres vías ferratas y circuito de tirolinas de puente vadillos, torreón de julieta y monumento</t>
  </si>
  <si>
    <t>Castellar de Santiago</t>
  </si>
  <si>
    <t>Señalización turística del patrimonio cultural</t>
  </si>
  <si>
    <t>Instalación señalización turística municipio</t>
  </si>
  <si>
    <t>Proyecto Recuperación y puesta en valor de las fuentes tradicionales del Municipio de Castillo de Garcimuñoz</t>
  </si>
  <si>
    <t>Cebolla</t>
  </si>
  <si>
    <t>Rehabilitación integral edificio destinado a centro de interpretación turística "Señorío de Cebolla"</t>
  </si>
  <si>
    <t>Centenera</t>
  </si>
  <si>
    <t>Reforma Albergue</t>
  </si>
  <si>
    <t>Checa</t>
  </si>
  <si>
    <t>Impulso turístico en Checa</t>
  </si>
  <si>
    <t>Chequilla</t>
  </si>
  <si>
    <t>Proyecto impulso turístico Chequilla</t>
  </si>
  <si>
    <t>Cifuentes</t>
  </si>
  <si>
    <t>Elaboración inventario del patrimonio de Cifuentes</t>
  </si>
  <si>
    <t>Ruta de los pueblos mineros y Ruta del Azogue</t>
  </si>
  <si>
    <t>Cuenca</t>
  </si>
  <si>
    <t>Elche de la Sierra</t>
  </si>
  <si>
    <t>Remodelación Casa Aguado para Museo de alfombras de serrín</t>
  </si>
  <si>
    <t>Fuentelsaz</t>
  </si>
  <si>
    <t>Fuentenava de Jábaga</t>
  </si>
  <si>
    <t>Rehabilitación integral edificio antigua fragua para conversión en Centro Recepción turistas y Centro Expositivo</t>
  </si>
  <si>
    <t>Galve de Sorbe</t>
  </si>
  <si>
    <t>Reforma edificio municipal para uso hostelero</t>
  </si>
  <si>
    <t>Guadalajara</t>
  </si>
  <si>
    <t>Herrumblar, El</t>
  </si>
  <si>
    <t>Hiendelaencina</t>
  </si>
  <si>
    <t>Revitalización territorio minero</t>
  </si>
  <si>
    <t>Hito, El</t>
  </si>
  <si>
    <t>Centro interpretación La endiablada y la Laguna de Hito</t>
  </si>
  <si>
    <t>Horcajo de Santiago</t>
  </si>
  <si>
    <t>Varios proyectos. Museo del Vitor. Oficina turismo. Señalización Caballo del Vitor y página web</t>
  </si>
  <si>
    <t>Huélamo</t>
  </si>
  <si>
    <t>Punto observación astronómico</t>
  </si>
  <si>
    <t>Huerce, La</t>
  </si>
  <si>
    <t>Edificio municipal para albergue</t>
  </si>
  <si>
    <t>Iniesta</t>
  </si>
  <si>
    <t>Musealización necrópolis Iniesta</t>
  </si>
  <si>
    <t>Lagartera</t>
  </si>
  <si>
    <t>Aplicación para smartphone y tablets de información museística para Museo Marcial Moreno Pascual</t>
  </si>
  <si>
    <t>Lezuza</t>
  </si>
  <si>
    <t>Puesta en valor patrimonio iberorromano de Libisosa</t>
  </si>
  <si>
    <t>Liétor</t>
  </si>
  <si>
    <t>Rehabilitación cuatro alojamientos rurales</t>
  </si>
  <si>
    <t>Luzón</t>
  </si>
  <si>
    <t>Instalación equipo de sonido en museo</t>
  </si>
  <si>
    <t>Promoción de oferta turística mediante creación y señalización rutas de mountain bike y senderismo</t>
  </si>
  <si>
    <t>Milmarcos</t>
  </si>
  <si>
    <t>Señalización sendero La Cueva</t>
  </si>
  <si>
    <t>Molinicos</t>
  </si>
  <si>
    <t>Recorrido turístico</t>
  </si>
  <si>
    <t>Centro de visitantes</t>
  </si>
  <si>
    <t>Mondéjar</t>
  </si>
  <si>
    <t>Parque multiaventura</t>
  </si>
  <si>
    <t>Rehabilitación Fuente Nueva, Paseo Cristo de Mondéjar</t>
  </si>
  <si>
    <t>Mota del Cuervo</t>
  </si>
  <si>
    <t>Equipamiento y mejora instalaciones OIT "El Gigante"</t>
  </si>
  <si>
    <t>Munera</t>
  </si>
  <si>
    <t>Señalización recursos turísticos Munera</t>
  </si>
  <si>
    <t>Nuño Gómez</t>
  </si>
  <si>
    <t>Ejecución Mirador alto La Cuesta</t>
  </si>
  <si>
    <t>Rehabilitación cubierta ayuntamiento de Oropesa</t>
  </si>
  <si>
    <t>Osa de la Vega</t>
  </si>
  <si>
    <t>Centro minería Lapis Specularis</t>
  </si>
  <si>
    <t>Ossa de Montiel</t>
  </si>
  <si>
    <t>Señalización rotondas y acceso al municipio</t>
  </si>
  <si>
    <t>Parrillas</t>
  </si>
  <si>
    <t>Varios proyectos. Circuito turístico río Gaudyerbas. Area caravanas</t>
  </si>
  <si>
    <t>Peñalén</t>
  </si>
  <si>
    <t>Peñascosa</t>
  </si>
  <si>
    <t>Señalización red senderos de Peñascosa</t>
  </si>
  <si>
    <t>Pinarejo</t>
  </si>
  <si>
    <t>Cerramiento molino viento y fuente ornamental</t>
  </si>
  <si>
    <t>Povedilla</t>
  </si>
  <si>
    <t>Señalización ruta de las Fuentes</t>
  </si>
  <si>
    <t>Pozorrubio de Santiago</t>
  </si>
  <si>
    <t>1ª Fase Rehabilitación Interior Edificio  "Casa-Palacio Casa de los Portillo"</t>
  </si>
  <si>
    <t>Real de San Vicente, El</t>
  </si>
  <si>
    <t>Entorno etnográfico fuente de Los Caños</t>
  </si>
  <si>
    <t>Riba de Saelices</t>
  </si>
  <si>
    <t>Museo arqueológico</t>
  </si>
  <si>
    <t>Riópar</t>
  </si>
  <si>
    <t>Señalización Sendas del Agua de las Fábricas de Riópar</t>
  </si>
  <si>
    <t>Robledo</t>
  </si>
  <si>
    <t>Rutas Mountain bike</t>
  </si>
  <si>
    <t>Sacedón</t>
  </si>
  <si>
    <t>Plan turístico Sacedón. Plataforma embales Entrepeñas. Rutas BTT y senderismo. Desarrollo web y vídeos</t>
  </si>
  <si>
    <t>Saelices de la Sal</t>
  </si>
  <si>
    <t>Restauración salinas de San Juan</t>
  </si>
  <si>
    <t>San Bartolomé de las Abiertas</t>
  </si>
  <si>
    <t>Oficina turismo y señalización</t>
  </si>
  <si>
    <t>Sayatón</t>
  </si>
  <si>
    <t>Rehabilitación bienes inmuebles municipales</t>
  </si>
  <si>
    <t>Sigüenza</t>
  </si>
  <si>
    <t>Acondicionamiento edificio El Polvorín</t>
  </si>
  <si>
    <t>Centro multimedia Sigüenza y su comarca</t>
  </si>
  <si>
    <t>Socovos</t>
  </si>
  <si>
    <t>Oficina de turismo móvil</t>
  </si>
  <si>
    <t>Taravilla</t>
  </si>
  <si>
    <t xml:space="preserve">Implantación de área de recreo y estacionamiento de auto caravanas </t>
  </si>
  <si>
    <t>Tartanedo</t>
  </si>
  <si>
    <t>Rehabilitación antigua fragua</t>
  </si>
  <si>
    <t>Terrinches</t>
  </si>
  <si>
    <t>Construcción observatorio astronómico</t>
  </si>
  <si>
    <t>Actuaciones inversión de mejora infraestructura hotel rural Aben Yucef</t>
  </si>
  <si>
    <t>Toba, La</t>
  </si>
  <si>
    <t>Mejora piscina natural La Toba en el río Bornova</t>
  </si>
  <si>
    <t>Torrenueva</t>
  </si>
  <si>
    <t>Señalización de la Ruta de los Molinos PR-CR 49 en T.M. Torrenueva</t>
  </si>
  <si>
    <t>Uclés</t>
  </si>
  <si>
    <t>Acondicionamiento y puesta en valor de la cascada en la barrera tobácea de la Laguna de Uña</t>
  </si>
  <si>
    <t>Valle de Altomira, El</t>
  </si>
  <si>
    <t>Yacimiento multifásico de La Cava</t>
  </si>
  <si>
    <t>Valverde de los Arroyos</t>
  </si>
  <si>
    <t>Centro de turistas y museo etnográfico</t>
  </si>
  <si>
    <t>Varios proyectos. Oficinas turismo inteligentes. Vía verde Alcaraz. Señalización turística municipios. Turismo astronómico. Creación rutas escénicas</t>
  </si>
  <si>
    <t>Vega del Codorno</t>
  </si>
  <si>
    <t>Creación Observatorio astronómico Vega del Codorno</t>
  </si>
  <si>
    <t>Ventas de San Julián, Las</t>
  </si>
  <si>
    <t>Creación observatorio ornitológico y observatorio paisajístico</t>
  </si>
  <si>
    <t>Villahermosa</t>
  </si>
  <si>
    <t>Ruta urbana</t>
  </si>
  <si>
    <t>Villanueva de los Infantes</t>
  </si>
  <si>
    <t>Rehabilitación Integral de la  “Casa de Rueda” para conver en Centro de Recepción de Turistas.</t>
  </si>
  <si>
    <t>Villapalacios</t>
  </si>
  <si>
    <t>Villar del Humo</t>
  </si>
  <si>
    <t>Trazados senderismo/Vídeo pulbicitario</t>
  </si>
  <si>
    <t>Yeste</t>
  </si>
  <si>
    <t>Mejora recurso turístico de Yeste</t>
  </si>
  <si>
    <t>Rehabilitación edificio horno de pan</t>
  </si>
  <si>
    <t>Zorita de los Canes</t>
  </si>
  <si>
    <t>Adecuación Parque fluvial fase II</t>
  </si>
  <si>
    <t>Albacete</t>
  </si>
  <si>
    <t>Ciudad Real</t>
  </si>
  <si>
    <t>Toledo</t>
  </si>
  <si>
    <t>ITI</t>
  </si>
  <si>
    <t>Diputación de Ciudad Real</t>
  </si>
  <si>
    <t>Diputación de Cuenca</t>
  </si>
  <si>
    <t>Diputación de Albacete</t>
  </si>
  <si>
    <t>Modalidad</t>
  </si>
  <si>
    <t>Beneficiario</t>
  </si>
  <si>
    <t>Denominación Proyecto</t>
  </si>
  <si>
    <t>Municipio</t>
  </si>
  <si>
    <t>Provincia</t>
  </si>
  <si>
    <t>Importe Solicitado</t>
  </si>
  <si>
    <t>Gasto Elegible</t>
  </si>
  <si>
    <t>Ayuda Unión Europea 80%</t>
  </si>
  <si>
    <t>Promoción, mejora e incremento de los recursos turísticos por las entidades locales</t>
  </si>
  <si>
    <t>Ayuntamiento de Alcaraz</t>
  </si>
  <si>
    <t>Ayuntamiento de Lezuza</t>
  </si>
  <si>
    <t>Ayuntamiento de Nerpio</t>
  </si>
  <si>
    <t>Ayuntamiento de Montiel</t>
  </si>
  <si>
    <t xml:space="preserve">Ayuntamiento de Alconchel de la Estrella </t>
  </si>
  <si>
    <t>Ayuntamiento de Belmonte</t>
  </si>
  <si>
    <t>Ayuntamiento de Castillo de Garcimuñoz</t>
  </si>
  <si>
    <t>Ayuntamiento de Fuentenava de Jábaga</t>
  </si>
  <si>
    <t>Ayuntamiento de Iniesta</t>
  </si>
  <si>
    <t>Ayuntamiento de Mota del Cuervo</t>
  </si>
  <si>
    <t>Ayuntamiento de Pinarejo</t>
  </si>
  <si>
    <t>Ayuntamiento de Pozorrubio de Santiago</t>
  </si>
  <si>
    <t>Ayuntamiento de Brihuega</t>
  </si>
  <si>
    <t>Ayuntamiento de Fuentelencina</t>
  </si>
  <si>
    <t>Ayuntamiento de Molina de Aragón</t>
  </si>
  <si>
    <t>Ayuntamiento de Zarzuela Jadraque</t>
  </si>
  <si>
    <t>Ayuntamiento de Saelices de la Sal</t>
  </si>
  <si>
    <t>Ayuntamiento de Talavera de la Reina</t>
  </si>
  <si>
    <t>Ayuntamiento de Balazote</t>
  </si>
  <si>
    <t>Ayuntamiento de Elche de la Sierra</t>
  </si>
  <si>
    <t>Ayuntamiento de Liétor</t>
  </si>
  <si>
    <t>Ayuntamiento de Molinicos</t>
  </si>
  <si>
    <t>Ayuntamiento de Munera</t>
  </si>
  <si>
    <t>Ayuntamiento de Ossa de Montiel</t>
  </si>
  <si>
    <t>Ayuntamiento de Peñascosa</t>
  </si>
  <si>
    <t>Ayuntamiento de Povedilla</t>
  </si>
  <si>
    <t>Ayuntamiento de Riópar</t>
  </si>
  <si>
    <t>Ayuntamiento de Robledo</t>
  </si>
  <si>
    <t>Ayuntamiento de Socovos</t>
  </si>
  <si>
    <t>Ayuntamiento de Villapalacios</t>
  </si>
  <si>
    <t>Ayuntamiento de Yeste</t>
  </si>
  <si>
    <t>Ayuntamiento de Castellar de Santiago</t>
  </si>
  <si>
    <t>Ayuntamiento de Terrinches</t>
  </si>
  <si>
    <t>Ayuntamiento de Torrenueva</t>
  </si>
  <si>
    <t>Ayuntamiento de Villahermosa</t>
  </si>
  <si>
    <t>Ayuntamiento de Barajas de Melo</t>
  </si>
  <si>
    <t>Ayuntamiento de Cañamares</t>
  </si>
  <si>
    <t>Ayuntamiento de Cañizares</t>
  </si>
  <si>
    <t>Ayuntamiento de Horcajo de Santiago</t>
  </si>
  <si>
    <t>Ayuntamiento de Huélamo</t>
  </si>
  <si>
    <t>Ayuntamiento de Osa de la Vega</t>
  </si>
  <si>
    <t>Ayuntamiento de Uclés</t>
  </si>
  <si>
    <t>Ayuntamiento de Uña</t>
  </si>
  <si>
    <t>Ayuntamiento de Vega del Codorno</t>
  </si>
  <si>
    <t>Ayuntamiento de Villar del Humo</t>
  </si>
  <si>
    <t>Ayuntamiento de Alcolea del Pinar</t>
  </si>
  <si>
    <t>Ayuntamiento de Arbancón</t>
  </si>
  <si>
    <t>Ayuntamiento de Cantalojas</t>
  </si>
  <si>
    <t>Ayuntamiento de Centenera</t>
  </si>
  <si>
    <t>Ayuntamiento de Checa</t>
  </si>
  <si>
    <t>Ayuntamiento de Chequilla</t>
  </si>
  <si>
    <t>Ayuntamiento de Cifuentes</t>
  </si>
  <si>
    <t>Ayuntamiento de Fuentelsaz</t>
  </si>
  <si>
    <t>Ayuntamiento de Galve de Sorbe</t>
  </si>
  <si>
    <t>Ayuntamiento de Hiendelaencina</t>
  </si>
  <si>
    <t>Ayuntamiento de Luzón</t>
  </si>
  <si>
    <t>Ayuntamiento de Milmarcos</t>
  </si>
  <si>
    <t>Ayuntamiento de Mondéjar</t>
  </si>
  <si>
    <t>Ayuntamiento de Peñalén</t>
  </si>
  <si>
    <t>Ayuntamiento de Riba de Saelices</t>
  </si>
  <si>
    <t>Ayuntamiento de Sacedón</t>
  </si>
  <si>
    <t>Ayuntamiento de Sayatón</t>
  </si>
  <si>
    <t>Ayuntamiento de Sigüenza</t>
  </si>
  <si>
    <t>Ayuntamiento de Taravilla</t>
  </si>
  <si>
    <t>Ayuntamiento de Tartanedo</t>
  </si>
  <si>
    <t>Ayuntamiento de Valverde de los Arroyos</t>
  </si>
  <si>
    <t>Ayuntamiento de Zorita de los Canes</t>
  </si>
  <si>
    <t>Ayuntamiento de Calzada de Oropesa</t>
  </si>
  <si>
    <t>Ayuntamiento de Castillo Bayuela</t>
  </si>
  <si>
    <t>Ayuntamiento de Cebolla</t>
  </si>
  <si>
    <t>Ayuntamiento de Lagartera</t>
  </si>
  <si>
    <t>Ayuntamiento de Nuño Gómez</t>
  </si>
  <si>
    <t>Ayuntamiento de Parrillas</t>
  </si>
  <si>
    <t>Ayuntamiento de San Bartolomé de las Abiertas</t>
  </si>
  <si>
    <t>Rehabilitación edificio antiguo para construcción de un Albergue Juvenil. No es turismo. Los alberques juveniles son de Educación</t>
  </si>
  <si>
    <t>Varios</t>
  </si>
  <si>
    <t>Ayuntamiento de Alcaudete de la Jara</t>
  </si>
  <si>
    <t>Alcaudete de la Jara</t>
  </si>
  <si>
    <t>Rehabilitación colegio Jesuitas de Huete para uso hotelero</t>
  </si>
  <si>
    <t>Rehabilitación Casa Cuartel de Uña para hospedería</t>
  </si>
  <si>
    <t>Mancomunidad de "Alto Tajo"</t>
  </si>
  <si>
    <t>Mancomunidad "Campo-Mesa"</t>
  </si>
  <si>
    <t>Albalate de Zorita</t>
  </si>
  <si>
    <t>Ayuntamiento de Albalate de Zorita</t>
  </si>
  <si>
    <t>Pavimentación patio Ayuntamiento</t>
  </si>
  <si>
    <t>Zarzuela de Jadraque</t>
  </si>
  <si>
    <t>Ayuntamiento de Chillarón de Cuenca</t>
  </si>
  <si>
    <t>Instalación deportiva en el antiguo silo municipal</t>
  </si>
  <si>
    <t>Chillarón de Cuenca</t>
  </si>
  <si>
    <t>Castillo de Bayuela</t>
  </si>
  <si>
    <t>Oropesa</t>
  </si>
  <si>
    <t>Ayuntamiento de Oropesa</t>
  </si>
  <si>
    <t>Málaga del Fresno</t>
  </si>
  <si>
    <t>Ayuntamiento de Málaga del Fresno</t>
  </si>
  <si>
    <t>Hospedería Bodega Nª Sra del Rosario</t>
  </si>
  <si>
    <t>Provencio, El</t>
  </si>
  <si>
    <t>Peñas de San Pedro</t>
  </si>
  <si>
    <t>Reforma y pavimentación de la Plaza Mayor</t>
  </si>
  <si>
    <t>Ayuntamiento de Peñas de San Pedro</t>
  </si>
  <si>
    <t>Moya</t>
  </si>
  <si>
    <t>Recuperación San Bartolomé / Reparación torre del homenaje</t>
  </si>
  <si>
    <t>Ayuntamiento de Moya</t>
  </si>
  <si>
    <t>Ayuntamiento de Almonacida de Zorita</t>
  </si>
  <si>
    <t>Creación página web Albalate de Zorita</t>
  </si>
  <si>
    <t>Total P1 - ITI</t>
  </si>
  <si>
    <t>Total ITI Albacete</t>
  </si>
  <si>
    <t>Total ITI Ciudad Real</t>
  </si>
  <si>
    <t>Total ITI Cuenca</t>
  </si>
  <si>
    <t>Total ITI Guadalajara</t>
  </si>
  <si>
    <t>Total ITI Toledo</t>
  </si>
  <si>
    <t>Ayuntamiento de El Bonillo</t>
  </si>
  <si>
    <t>Ayuntamiento de El Hito</t>
  </si>
  <si>
    <t>Ayuntamiento de La Huerce</t>
  </si>
  <si>
    <t>Ayuntamiento de La Toba</t>
  </si>
  <si>
    <t>Ayuntamiento de El Real de San Vicente</t>
  </si>
  <si>
    <t>Ayuntamiento de Las Ventas de San Julián</t>
  </si>
  <si>
    <t>Ayuntamiento de El Herrumblar</t>
  </si>
  <si>
    <t>Ayuntamiento del El Provencio</t>
  </si>
  <si>
    <t>Ayuntamiento de El Valle de Altomira</t>
  </si>
  <si>
    <t>Ayuntamiento de El Ballestero</t>
  </si>
  <si>
    <t>Total P2 - ITI</t>
  </si>
  <si>
    <t>Total ITI Convocatoria</t>
  </si>
  <si>
    <t>Modalidad P2: Promoción, mejora e incremento de los recursos turísticos y realización de inversiones en infraestructura turística</t>
  </si>
  <si>
    <t>Modalidad P1: Rehabilitación y mejora del patrimonio</t>
  </si>
  <si>
    <t>Proyectos</t>
  </si>
  <si>
    <t>Totales</t>
  </si>
  <si>
    <t>Una manera de 
hacer Europa</t>
  </si>
  <si>
    <t>Fondo Europeo de Desarrollo Regional</t>
  </si>
  <si>
    <t>Beneficiarios ITI Expresiones de Interés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</si>
</sst>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.5"/>
      <color rgb="FF7F7F7F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4" fontId="6" fillId="7" borderId="0" xfId="0" applyNumberFormat="1" applyFont="1" applyFill="1" applyBorder="1" applyAlignment="1">
      <alignment horizontal="right" vertical="center"/>
    </xf>
    <xf numFmtId="0" fontId="6" fillId="7" borderId="0" xfId="0" applyFont="1" applyFill="1" applyBorder="1" applyAlignment="1">
      <alignment vertical="center"/>
    </xf>
    <xf numFmtId="4" fontId="6" fillId="7" borderId="0" xfId="0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4" fontId="9" fillId="6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4" fontId="9" fillId="4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4" fontId="6" fillId="5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511969</xdr:colOff>
      <xdr:row>0</xdr:row>
      <xdr:rowOff>1100138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06"/>
        <a:stretch>
          <a:fillRect/>
        </a:stretch>
      </xdr:blipFill>
      <xdr:spPr bwMode="auto">
        <a:xfrm>
          <a:off x="0" y="0"/>
          <a:ext cx="1293019" cy="1100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1504950</xdr:colOff>
      <xdr:row>0</xdr:row>
      <xdr:rowOff>38100</xdr:rowOff>
    </xdr:from>
    <xdr:to>
      <xdr:col>3</xdr:col>
      <xdr:colOff>335756</xdr:colOff>
      <xdr:row>0</xdr:row>
      <xdr:rowOff>1095375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38100"/>
          <a:ext cx="2897981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76200</xdr:rowOff>
    </xdr:from>
    <xdr:to>
      <xdr:col>7</xdr:col>
      <xdr:colOff>1031081</xdr:colOff>
      <xdr:row>0</xdr:row>
      <xdr:rowOff>1095376</xdr:rowOff>
    </xdr:to>
    <xdr:pic>
      <xdr:nvPicPr>
        <xdr:cNvPr id="8" name="Imagen 7" descr="bandera U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6200"/>
          <a:ext cx="1031081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tabSelected="1" zoomScaleNormal="100" workbookViewId="0">
      <selection activeCell="M8" sqref="M8"/>
    </sheetView>
  </sheetViews>
  <sheetFormatPr baseColWidth="10" defaultRowHeight="30" customHeight="1" x14ac:dyDescent="0.25"/>
  <cols>
    <col min="1" max="1" width="11.7109375" style="3" bestFit="1" customWidth="1"/>
    <col min="2" max="2" width="23.42578125" style="1" bestFit="1" customWidth="1"/>
    <col min="3" max="3" width="61" style="54" customWidth="1"/>
    <col min="4" max="4" width="27.7109375" style="1" bestFit="1" customWidth="1"/>
    <col min="5" max="5" width="12.42578125" style="1" bestFit="1" customWidth="1"/>
    <col min="6" max="7" width="14.140625" style="1" bestFit="1" customWidth="1"/>
    <col min="8" max="8" width="15.7109375" style="7" customWidth="1"/>
    <col min="9" max="16384" width="11.42578125" style="1"/>
  </cols>
  <sheetData>
    <row r="1" spans="1:20" s="62" customFormat="1" ht="90" customHeight="1" x14ac:dyDescent="0.25">
      <c r="A1" s="55"/>
      <c r="B1" s="56"/>
      <c r="C1" s="57"/>
      <c r="D1" s="57"/>
      <c r="E1" s="58"/>
      <c r="F1" s="59" t="s">
        <v>332</v>
      </c>
      <c r="G1" s="60" t="s">
        <v>333</v>
      </c>
      <c r="H1" s="61"/>
      <c r="K1" s="63"/>
      <c r="L1" s="63"/>
      <c r="M1" s="63"/>
      <c r="N1" s="63"/>
      <c r="Q1" s="63"/>
      <c r="R1" s="63"/>
      <c r="S1" s="64"/>
      <c r="T1" s="65"/>
    </row>
    <row r="2" spans="1:20" ht="30" customHeight="1" x14ac:dyDescent="0.25">
      <c r="A2" s="66" t="s">
        <v>334</v>
      </c>
      <c r="B2" s="66"/>
      <c r="C2" s="66"/>
      <c r="D2" s="66"/>
      <c r="E2" s="66"/>
      <c r="F2" s="66"/>
      <c r="G2" s="66"/>
      <c r="H2" s="66"/>
    </row>
    <row r="3" spans="1:20" ht="30" customHeight="1" x14ac:dyDescent="0.25">
      <c r="A3" s="67" t="s">
        <v>205</v>
      </c>
      <c r="B3" s="67"/>
      <c r="C3" s="67"/>
      <c r="D3" s="67"/>
      <c r="E3" s="67"/>
      <c r="F3" s="67"/>
      <c r="G3" s="67"/>
      <c r="H3" s="67"/>
    </row>
    <row r="4" spans="1:20" s="6" customFormat="1" ht="30" customHeight="1" x14ac:dyDescent="0.25">
      <c r="A4" s="4" t="s">
        <v>197</v>
      </c>
      <c r="B4" s="4" t="s">
        <v>198</v>
      </c>
      <c r="C4" s="4" t="s">
        <v>199</v>
      </c>
      <c r="D4" s="4" t="s">
        <v>200</v>
      </c>
      <c r="E4" s="5" t="s">
        <v>201</v>
      </c>
      <c r="F4" s="4" t="s">
        <v>202</v>
      </c>
      <c r="G4" s="4" t="s">
        <v>203</v>
      </c>
      <c r="H4" s="15" t="s">
        <v>204</v>
      </c>
    </row>
    <row r="5" spans="1:20" ht="30" customHeight="1" x14ac:dyDescent="0.25">
      <c r="A5" s="9" t="s">
        <v>0</v>
      </c>
      <c r="B5" s="8" t="s">
        <v>206</v>
      </c>
      <c r="C5" s="49" t="s">
        <v>6</v>
      </c>
      <c r="D5" s="8" t="s">
        <v>5</v>
      </c>
      <c r="E5" s="8" t="s">
        <v>190</v>
      </c>
      <c r="F5" s="10">
        <v>8692.64</v>
      </c>
      <c r="G5" s="10">
        <v>8692.64</v>
      </c>
      <c r="H5" s="10">
        <v>6954.1119999999992</v>
      </c>
    </row>
    <row r="6" spans="1:20" ht="30" customHeight="1" x14ac:dyDescent="0.25">
      <c r="A6" s="9" t="s">
        <v>0</v>
      </c>
      <c r="B6" s="8" t="s">
        <v>225</v>
      </c>
      <c r="C6" s="49" t="s">
        <v>76</v>
      </c>
      <c r="D6" s="8" t="s">
        <v>75</v>
      </c>
      <c r="E6" s="8" t="s">
        <v>190</v>
      </c>
      <c r="F6" s="10">
        <v>298556.01</v>
      </c>
      <c r="G6" s="10">
        <v>298556.01</v>
      </c>
      <c r="H6" s="10">
        <v>238844.80800000002</v>
      </c>
    </row>
    <row r="7" spans="1:20" ht="30" customHeight="1" x14ac:dyDescent="0.25">
      <c r="A7" s="9" t="s">
        <v>0</v>
      </c>
      <c r="B7" s="8" t="s">
        <v>207</v>
      </c>
      <c r="C7" s="49" t="s">
        <v>99</v>
      </c>
      <c r="D7" s="8" t="s">
        <v>98</v>
      </c>
      <c r="E7" s="8" t="s">
        <v>190</v>
      </c>
      <c r="F7" s="10">
        <v>60000</v>
      </c>
      <c r="G7" s="10">
        <v>60000</v>
      </c>
      <c r="H7" s="10">
        <v>48000</v>
      </c>
    </row>
    <row r="8" spans="1:20" ht="30" customHeight="1" x14ac:dyDescent="0.25">
      <c r="A8" s="9" t="s">
        <v>0</v>
      </c>
      <c r="B8" s="8" t="s">
        <v>208</v>
      </c>
      <c r="C8" s="49" t="s">
        <v>11</v>
      </c>
      <c r="D8" s="8" t="s">
        <v>10</v>
      </c>
      <c r="E8" s="8" t="s">
        <v>190</v>
      </c>
      <c r="F8" s="10">
        <v>107690</v>
      </c>
      <c r="G8" s="10">
        <v>107690</v>
      </c>
      <c r="H8" s="10">
        <v>86152</v>
      </c>
    </row>
    <row r="9" spans="1:20" ht="30" customHeight="1" x14ac:dyDescent="0.25">
      <c r="A9" s="19">
        <v>4</v>
      </c>
      <c r="B9" s="20"/>
      <c r="C9" s="50"/>
      <c r="D9" s="20" t="s">
        <v>311</v>
      </c>
      <c r="E9" s="21"/>
      <c r="F9" s="22">
        <f>SUM(F5:F8)</f>
        <v>474938.65</v>
      </c>
      <c r="G9" s="22">
        <f t="shared" ref="G9:H9" si="0">SUM(G5:G8)</f>
        <v>474938.65</v>
      </c>
      <c r="H9" s="22">
        <f t="shared" si="0"/>
        <v>379950.92000000004</v>
      </c>
    </row>
    <row r="10" spans="1:20" ht="30" customHeight="1" x14ac:dyDescent="0.25">
      <c r="A10" s="9" t="s">
        <v>0</v>
      </c>
      <c r="B10" s="8" t="s">
        <v>209</v>
      </c>
      <c r="C10" s="2" t="s">
        <v>23</v>
      </c>
      <c r="D10" s="11" t="s">
        <v>22</v>
      </c>
      <c r="E10" s="8" t="s">
        <v>191</v>
      </c>
      <c r="F10" s="12">
        <v>45645.43</v>
      </c>
      <c r="G10" s="12">
        <v>45645.43</v>
      </c>
      <c r="H10" s="12">
        <v>36516.343999999997</v>
      </c>
    </row>
    <row r="11" spans="1:20" s="18" customFormat="1" ht="30" customHeight="1" x14ac:dyDescent="0.25">
      <c r="A11" s="19">
        <v>1</v>
      </c>
      <c r="B11" s="20"/>
      <c r="C11" s="51"/>
      <c r="D11" s="23" t="s">
        <v>312</v>
      </c>
      <c r="E11" s="20"/>
      <c r="F11" s="24">
        <v>45645.43</v>
      </c>
      <c r="G11" s="24">
        <v>45645.43</v>
      </c>
      <c r="H11" s="24">
        <v>36516.343999999997</v>
      </c>
    </row>
    <row r="12" spans="1:20" ht="30" customHeight="1" x14ac:dyDescent="0.25">
      <c r="A12" s="9" t="s">
        <v>0</v>
      </c>
      <c r="B12" s="8" t="s">
        <v>212</v>
      </c>
      <c r="C12" s="2" t="s">
        <v>62</v>
      </c>
      <c r="D12" s="11" t="s">
        <v>14</v>
      </c>
      <c r="E12" s="8" t="s">
        <v>74</v>
      </c>
      <c r="F12" s="12">
        <v>108059.18</v>
      </c>
      <c r="G12" s="12">
        <v>108059.18</v>
      </c>
      <c r="H12" s="12">
        <v>86447.343999999983</v>
      </c>
    </row>
    <row r="13" spans="1:20" ht="30" customHeight="1" x14ac:dyDescent="0.25">
      <c r="A13" s="9" t="s">
        <v>0</v>
      </c>
      <c r="B13" s="8" t="s">
        <v>212</v>
      </c>
      <c r="C13" s="2" t="s">
        <v>15</v>
      </c>
      <c r="D13" s="11" t="s">
        <v>14</v>
      </c>
      <c r="E13" s="8" t="s">
        <v>74</v>
      </c>
      <c r="F13" s="12">
        <v>8772.5</v>
      </c>
      <c r="G13" s="12">
        <v>8772.5</v>
      </c>
      <c r="H13" s="12">
        <v>7018</v>
      </c>
    </row>
    <row r="14" spans="1:20" ht="30" customHeight="1" x14ac:dyDescent="0.25">
      <c r="A14" s="9" t="s">
        <v>0</v>
      </c>
      <c r="B14" s="8" t="s">
        <v>213</v>
      </c>
      <c r="C14" s="2" t="s">
        <v>79</v>
      </c>
      <c r="D14" s="11" t="s">
        <v>78</v>
      </c>
      <c r="E14" s="8" t="s">
        <v>74</v>
      </c>
      <c r="F14" s="12">
        <v>217487.82</v>
      </c>
      <c r="G14" s="12">
        <v>217487.82</v>
      </c>
      <c r="H14" s="12">
        <v>173990.25600000002</v>
      </c>
    </row>
    <row r="15" spans="1:20" ht="30" customHeight="1" x14ac:dyDescent="0.25">
      <c r="A15" s="9" t="s">
        <v>0</v>
      </c>
      <c r="B15" s="8" t="s">
        <v>322</v>
      </c>
      <c r="C15" s="2" t="s">
        <v>280</v>
      </c>
      <c r="D15" s="11" t="s">
        <v>83</v>
      </c>
      <c r="E15" s="8" t="s">
        <v>74</v>
      </c>
      <c r="F15" s="12">
        <v>164237.16</v>
      </c>
      <c r="G15" s="12">
        <v>164237.16</v>
      </c>
      <c r="H15" s="12">
        <v>131389.728</v>
      </c>
    </row>
    <row r="16" spans="1:20" ht="30" customHeight="1" x14ac:dyDescent="0.25">
      <c r="A16" s="9" t="s">
        <v>0</v>
      </c>
      <c r="B16" s="8" t="s">
        <v>245</v>
      </c>
      <c r="C16" s="2" t="s">
        <v>26</v>
      </c>
      <c r="D16" s="11" t="s">
        <v>90</v>
      </c>
      <c r="E16" s="8" t="s">
        <v>74</v>
      </c>
      <c r="F16" s="12">
        <v>104310.35</v>
      </c>
      <c r="G16" s="12">
        <v>104310.35</v>
      </c>
      <c r="H16" s="12">
        <v>83448.28</v>
      </c>
    </row>
    <row r="17" spans="1:8" ht="30" customHeight="1" x14ac:dyDescent="0.25">
      <c r="A17" s="9" t="s">
        <v>0</v>
      </c>
      <c r="B17" s="8" t="s">
        <v>245</v>
      </c>
      <c r="C17" s="2" t="s">
        <v>25</v>
      </c>
      <c r="D17" s="11" t="s">
        <v>90</v>
      </c>
      <c r="E17" s="8" t="s">
        <v>74</v>
      </c>
      <c r="F17" s="12">
        <v>5965.3</v>
      </c>
      <c r="G17" s="12">
        <v>5965.3</v>
      </c>
      <c r="H17" s="12">
        <v>4772.24</v>
      </c>
    </row>
    <row r="18" spans="1:8" ht="30" customHeight="1" x14ac:dyDescent="0.25">
      <c r="A18" s="9" t="s">
        <v>0</v>
      </c>
      <c r="B18" s="11" t="s">
        <v>195</v>
      </c>
      <c r="C18" s="2" t="s">
        <v>284</v>
      </c>
      <c r="D18" s="11" t="s">
        <v>1</v>
      </c>
      <c r="E18" s="8" t="s">
        <v>74</v>
      </c>
      <c r="F18" s="12">
        <v>2190100</v>
      </c>
      <c r="G18" s="12">
        <v>2190100</v>
      </c>
      <c r="H18" s="12">
        <v>1752080</v>
      </c>
    </row>
    <row r="19" spans="1:8" ht="30" customHeight="1" x14ac:dyDescent="0.25">
      <c r="A19" s="9" t="s">
        <v>0</v>
      </c>
      <c r="B19" s="11" t="s">
        <v>307</v>
      </c>
      <c r="C19" s="2" t="s">
        <v>306</v>
      </c>
      <c r="D19" s="11" t="s">
        <v>305</v>
      </c>
      <c r="E19" s="8" t="s">
        <v>74</v>
      </c>
      <c r="F19" s="12">
        <v>435075.17</v>
      </c>
      <c r="G19" s="12">
        <v>37814.720000000001</v>
      </c>
      <c r="H19" s="12">
        <v>30251.776000000002</v>
      </c>
    </row>
    <row r="20" spans="1:8" ht="30" customHeight="1" x14ac:dyDescent="0.25">
      <c r="A20" s="9" t="s">
        <v>0</v>
      </c>
      <c r="B20" s="8" t="s">
        <v>216</v>
      </c>
      <c r="C20" s="2" t="s">
        <v>130</v>
      </c>
      <c r="D20" s="11" t="s">
        <v>129</v>
      </c>
      <c r="E20" s="8" t="s">
        <v>74</v>
      </c>
      <c r="F20" s="12">
        <v>23449.17</v>
      </c>
      <c r="G20" s="12">
        <v>23449.17</v>
      </c>
      <c r="H20" s="12">
        <v>18759.335999999999</v>
      </c>
    </row>
    <row r="21" spans="1:8" ht="30" customHeight="1" x14ac:dyDescent="0.25">
      <c r="A21" s="9" t="s">
        <v>0</v>
      </c>
      <c r="B21" s="8" t="s">
        <v>217</v>
      </c>
      <c r="C21" s="2" t="s">
        <v>134</v>
      </c>
      <c r="D21" s="11" t="s">
        <v>133</v>
      </c>
      <c r="E21" s="8" t="s">
        <v>74</v>
      </c>
      <c r="F21" s="12">
        <v>127050</v>
      </c>
      <c r="G21" s="12">
        <v>127050</v>
      </c>
      <c r="H21" s="12">
        <v>101640</v>
      </c>
    </row>
    <row r="22" spans="1:8" ht="30" customHeight="1" x14ac:dyDescent="0.25">
      <c r="A22" s="9" t="s">
        <v>0</v>
      </c>
      <c r="B22" s="8" t="s">
        <v>323</v>
      </c>
      <c r="C22" s="2" t="s">
        <v>300</v>
      </c>
      <c r="D22" s="11" t="s">
        <v>301</v>
      </c>
      <c r="E22" s="8" t="s">
        <v>74</v>
      </c>
      <c r="F22" s="12">
        <v>4017200</v>
      </c>
      <c r="G22" s="12">
        <v>2500000</v>
      </c>
      <c r="H22" s="12">
        <v>2000000</v>
      </c>
    </row>
    <row r="23" spans="1:8" ht="30" customHeight="1" x14ac:dyDescent="0.25">
      <c r="A23" s="9" t="s">
        <v>0</v>
      </c>
      <c r="B23" s="11" t="s">
        <v>195</v>
      </c>
      <c r="C23" s="2" t="s">
        <v>285</v>
      </c>
      <c r="D23" s="11" t="s">
        <v>9</v>
      </c>
      <c r="E23" s="8" t="s">
        <v>74</v>
      </c>
      <c r="F23" s="12">
        <v>1200000</v>
      </c>
      <c r="G23" s="12">
        <v>1200000</v>
      </c>
      <c r="H23" s="12">
        <v>960000</v>
      </c>
    </row>
    <row r="24" spans="1:8" ht="30" customHeight="1" x14ac:dyDescent="0.25">
      <c r="A24" s="9" t="s">
        <v>0</v>
      </c>
      <c r="B24" s="8" t="s">
        <v>324</v>
      </c>
      <c r="C24" s="2" t="s">
        <v>170</v>
      </c>
      <c r="D24" s="11" t="s">
        <v>169</v>
      </c>
      <c r="E24" s="8" t="s">
        <v>74</v>
      </c>
      <c r="F24" s="12">
        <v>130000</v>
      </c>
      <c r="G24" s="12">
        <v>130000</v>
      </c>
      <c r="H24" s="12">
        <v>104000</v>
      </c>
    </row>
    <row r="25" spans="1:8" ht="30" customHeight="1" x14ac:dyDescent="0.25">
      <c r="A25" s="9" t="s">
        <v>0</v>
      </c>
      <c r="B25" s="11" t="s">
        <v>195</v>
      </c>
      <c r="C25" s="2" t="s">
        <v>13</v>
      </c>
      <c r="D25" s="11" t="s">
        <v>12</v>
      </c>
      <c r="E25" s="8" t="s">
        <v>74</v>
      </c>
      <c r="F25" s="12">
        <v>1871870</v>
      </c>
      <c r="G25" s="12">
        <v>1871870</v>
      </c>
      <c r="H25" s="12">
        <v>1497496</v>
      </c>
    </row>
    <row r="26" spans="1:8" ht="30" customHeight="1" x14ac:dyDescent="0.25">
      <c r="A26" s="19">
        <v>14</v>
      </c>
      <c r="B26" s="23"/>
      <c r="C26" s="51"/>
      <c r="D26" s="23" t="s">
        <v>313</v>
      </c>
      <c r="E26" s="20"/>
      <c r="F26" s="24">
        <f>SUM(F12:F25)</f>
        <v>10603576.65</v>
      </c>
      <c r="G26" s="24">
        <f t="shared" ref="G26:H26" si="1">SUM(G12:G25)</f>
        <v>8689116.1999999993</v>
      </c>
      <c r="H26" s="24">
        <f t="shared" si="1"/>
        <v>6951292.9600000009</v>
      </c>
    </row>
    <row r="27" spans="1:8" ht="30" customHeight="1" x14ac:dyDescent="0.25">
      <c r="A27" s="9" t="s">
        <v>0</v>
      </c>
      <c r="B27" s="8" t="s">
        <v>218</v>
      </c>
      <c r="C27" s="2" t="s">
        <v>17</v>
      </c>
      <c r="D27" s="11" t="s">
        <v>16</v>
      </c>
      <c r="E27" s="8" t="s">
        <v>82</v>
      </c>
      <c r="F27" s="12">
        <v>107676.46</v>
      </c>
      <c r="G27" s="12">
        <v>107676.46</v>
      </c>
      <c r="H27" s="12">
        <v>86141.168000000005</v>
      </c>
    </row>
    <row r="28" spans="1:8" ht="30" customHeight="1" x14ac:dyDescent="0.25">
      <c r="A28" s="9" t="s">
        <v>0</v>
      </c>
      <c r="B28" s="8" t="s">
        <v>254</v>
      </c>
      <c r="C28" s="2" t="s">
        <v>66</v>
      </c>
      <c r="D28" s="11" t="s">
        <v>65</v>
      </c>
      <c r="E28" s="8" t="s">
        <v>82</v>
      </c>
      <c r="F28" s="13">
        <v>236566.74</v>
      </c>
      <c r="G28" s="13">
        <v>236566.74</v>
      </c>
      <c r="H28" s="12">
        <v>189253.39199999999</v>
      </c>
    </row>
    <row r="29" spans="1:8" ht="30" customHeight="1" x14ac:dyDescent="0.25">
      <c r="A29" s="9" t="s">
        <v>0</v>
      </c>
      <c r="B29" s="8" t="s">
        <v>219</v>
      </c>
      <c r="C29" s="2" t="s">
        <v>21</v>
      </c>
      <c r="D29" s="11" t="s">
        <v>20</v>
      </c>
      <c r="E29" s="8" t="s">
        <v>82</v>
      </c>
      <c r="F29" s="12">
        <v>63763.54</v>
      </c>
      <c r="G29" s="12">
        <v>63763.54</v>
      </c>
      <c r="H29" s="12">
        <v>51010.832000000002</v>
      </c>
    </row>
    <row r="30" spans="1:8" ht="30" customHeight="1" x14ac:dyDescent="0.25">
      <c r="A30" s="9" t="s">
        <v>0</v>
      </c>
      <c r="B30" s="8" t="s">
        <v>220</v>
      </c>
      <c r="C30" s="2" t="s">
        <v>4</v>
      </c>
      <c r="D30" s="11" t="s">
        <v>3</v>
      </c>
      <c r="E30" s="8" t="s">
        <v>82</v>
      </c>
      <c r="F30" s="12">
        <v>813455.95</v>
      </c>
      <c r="G30" s="12">
        <v>813455.95</v>
      </c>
      <c r="H30" s="12">
        <v>650764.76</v>
      </c>
    </row>
    <row r="31" spans="1:8" ht="30" customHeight="1" x14ac:dyDescent="0.25">
      <c r="A31" s="9" t="s">
        <v>0</v>
      </c>
      <c r="B31" s="8" t="s">
        <v>263</v>
      </c>
      <c r="C31" s="2" t="s">
        <v>112</v>
      </c>
      <c r="D31" s="11" t="s">
        <v>110</v>
      </c>
      <c r="E31" s="8" t="s">
        <v>82</v>
      </c>
      <c r="F31" s="12">
        <v>8215.9500000000007</v>
      </c>
      <c r="G31" s="12">
        <v>8215.9500000000007</v>
      </c>
      <c r="H31" s="12">
        <v>6572.7600000000011</v>
      </c>
    </row>
    <row r="32" spans="1:8" ht="30" customHeight="1" x14ac:dyDescent="0.25">
      <c r="A32" s="9" t="s">
        <v>0</v>
      </c>
      <c r="B32" s="8" t="s">
        <v>222</v>
      </c>
      <c r="C32" s="2" t="s">
        <v>146</v>
      </c>
      <c r="D32" s="11" t="s">
        <v>145</v>
      </c>
      <c r="E32" s="8" t="s">
        <v>82</v>
      </c>
      <c r="F32" s="12">
        <v>255000</v>
      </c>
      <c r="G32" s="12">
        <v>255000</v>
      </c>
      <c r="H32" s="12">
        <v>204000</v>
      </c>
    </row>
    <row r="33" spans="1:8" ht="30" customHeight="1" x14ac:dyDescent="0.25">
      <c r="A33" s="9" t="s">
        <v>0</v>
      </c>
      <c r="B33" s="8" t="s">
        <v>268</v>
      </c>
      <c r="C33" s="2" t="s">
        <v>290</v>
      </c>
      <c r="D33" s="11" t="s">
        <v>151</v>
      </c>
      <c r="E33" s="8" t="s">
        <v>82</v>
      </c>
      <c r="F33" s="10">
        <v>68764.28</v>
      </c>
      <c r="G33" s="10">
        <v>68764.28</v>
      </c>
      <c r="H33" s="12">
        <v>55011.423999999999</v>
      </c>
    </row>
    <row r="34" spans="1:8" ht="30" customHeight="1" x14ac:dyDescent="0.25">
      <c r="A34" s="9" t="s">
        <v>0</v>
      </c>
      <c r="B34" s="8" t="s">
        <v>268</v>
      </c>
      <c r="C34" s="2" t="s">
        <v>152</v>
      </c>
      <c r="D34" s="11" t="s">
        <v>151</v>
      </c>
      <c r="E34" s="8" t="s">
        <v>82</v>
      </c>
      <c r="F34" s="12">
        <v>28140.39</v>
      </c>
      <c r="G34" s="12">
        <v>28140.39</v>
      </c>
      <c r="H34" s="12">
        <v>22512.312000000002</v>
      </c>
    </row>
    <row r="35" spans="1:8" ht="30" customHeight="1" x14ac:dyDescent="0.25">
      <c r="A35" s="9" t="s">
        <v>0</v>
      </c>
      <c r="B35" s="8" t="s">
        <v>221</v>
      </c>
      <c r="C35" s="2" t="s">
        <v>187</v>
      </c>
      <c r="D35" s="11" t="s">
        <v>291</v>
      </c>
      <c r="E35" s="8" t="s">
        <v>82</v>
      </c>
      <c r="F35" s="12">
        <v>43794.18</v>
      </c>
      <c r="G35" s="12">
        <v>43794.18</v>
      </c>
      <c r="H35" s="12">
        <v>35035.344000000005</v>
      </c>
    </row>
    <row r="36" spans="1:8" s="18" customFormat="1" ht="30" customHeight="1" x14ac:dyDescent="0.25">
      <c r="A36" s="19">
        <v>9</v>
      </c>
      <c r="B36" s="20"/>
      <c r="C36" s="51"/>
      <c r="D36" s="23" t="s">
        <v>314</v>
      </c>
      <c r="E36" s="20"/>
      <c r="F36" s="24">
        <f>SUM(F27:F35)</f>
        <v>1625377.4899999998</v>
      </c>
      <c r="G36" s="24">
        <f t="shared" ref="G36:H36" si="2">SUM(G27:G35)</f>
        <v>1625377.4899999998</v>
      </c>
      <c r="H36" s="24">
        <f t="shared" si="2"/>
        <v>1300301.9920000001</v>
      </c>
    </row>
    <row r="37" spans="1:8" ht="30" customHeight="1" x14ac:dyDescent="0.25">
      <c r="A37" s="9" t="s">
        <v>0</v>
      </c>
      <c r="B37" s="8" t="s">
        <v>223</v>
      </c>
      <c r="C37" s="2" t="s">
        <v>19</v>
      </c>
      <c r="D37" s="11" t="s">
        <v>18</v>
      </c>
      <c r="E37" s="8" t="s">
        <v>192</v>
      </c>
      <c r="F37" s="12">
        <v>8000000</v>
      </c>
      <c r="G37" s="12">
        <v>2500000</v>
      </c>
      <c r="H37" s="12">
        <v>2000000</v>
      </c>
    </row>
    <row r="38" spans="1:8" ht="30" customHeight="1" x14ac:dyDescent="0.25">
      <c r="A38" s="19">
        <v>1</v>
      </c>
      <c r="B38" s="20"/>
      <c r="C38" s="51"/>
      <c r="D38" s="23" t="s">
        <v>315</v>
      </c>
      <c r="E38" s="20"/>
      <c r="F38" s="24">
        <v>8000000</v>
      </c>
      <c r="G38" s="24">
        <v>2500000</v>
      </c>
      <c r="H38" s="24">
        <v>2000000</v>
      </c>
    </row>
    <row r="39" spans="1:8" s="29" customFormat="1" ht="30" customHeight="1" x14ac:dyDescent="0.25">
      <c r="A39" s="25">
        <f>A38+A36+A26+A11+A9</f>
        <v>29</v>
      </c>
      <c r="B39" s="26"/>
      <c r="C39" s="52"/>
      <c r="D39" s="27" t="s">
        <v>310</v>
      </c>
      <c r="E39" s="26"/>
      <c r="F39" s="28">
        <f>F38+F36+F26+F11+F9</f>
        <v>20749538.219999999</v>
      </c>
      <c r="G39" s="28">
        <f>G38+G36+G26+G11+G9</f>
        <v>13335077.77</v>
      </c>
      <c r="H39" s="28">
        <f t="shared" ref="H39" si="3">H38+H36+H26+H11+H9</f>
        <v>10668062.216000002</v>
      </c>
    </row>
    <row r="40" spans="1:8" ht="30" customHeight="1" x14ac:dyDescent="0.25">
      <c r="A40" s="9" t="s">
        <v>2</v>
      </c>
      <c r="B40" s="8" t="s">
        <v>206</v>
      </c>
      <c r="C40" s="49" t="s">
        <v>29</v>
      </c>
      <c r="D40" s="8" t="s">
        <v>5</v>
      </c>
      <c r="E40" s="8" t="s">
        <v>190</v>
      </c>
      <c r="F40" s="10">
        <v>47732.08</v>
      </c>
      <c r="G40" s="10">
        <v>47732.08</v>
      </c>
      <c r="H40" s="10">
        <v>38185.664000000004</v>
      </c>
    </row>
    <row r="41" spans="1:8" ht="30" customHeight="1" x14ac:dyDescent="0.25">
      <c r="A41" s="9" t="s">
        <v>2</v>
      </c>
      <c r="B41" s="8" t="s">
        <v>206</v>
      </c>
      <c r="C41" s="49" t="s">
        <v>30</v>
      </c>
      <c r="D41" s="8" t="s">
        <v>5</v>
      </c>
      <c r="E41" s="8" t="s">
        <v>190</v>
      </c>
      <c r="F41" s="10">
        <v>8692.64</v>
      </c>
      <c r="G41" s="10">
        <v>8692.64</v>
      </c>
      <c r="H41" s="10">
        <v>6954.1119999999992</v>
      </c>
    </row>
    <row r="42" spans="1:8" ht="30" customHeight="1" x14ac:dyDescent="0.25">
      <c r="A42" s="9" t="s">
        <v>2</v>
      </c>
      <c r="B42" s="8" t="s">
        <v>224</v>
      </c>
      <c r="C42" s="49" t="s">
        <v>40</v>
      </c>
      <c r="D42" s="8" t="s">
        <v>39</v>
      </c>
      <c r="E42" s="8" t="s">
        <v>190</v>
      </c>
      <c r="F42" s="10">
        <v>22990</v>
      </c>
      <c r="G42" s="10">
        <v>22990</v>
      </c>
      <c r="H42" s="16">
        <v>18392</v>
      </c>
    </row>
    <row r="43" spans="1:8" ht="30" customHeight="1" x14ac:dyDescent="0.25">
      <c r="A43" s="9" t="s">
        <v>2</v>
      </c>
      <c r="B43" s="8" t="s">
        <v>325</v>
      </c>
      <c r="C43" s="49" t="s">
        <v>42</v>
      </c>
      <c r="D43" s="8" t="s">
        <v>41</v>
      </c>
      <c r="E43" s="8" t="s">
        <v>190</v>
      </c>
      <c r="F43" s="10">
        <v>181183.5</v>
      </c>
      <c r="G43" s="10">
        <v>181183.5</v>
      </c>
      <c r="H43" s="10">
        <v>144946.79999999999</v>
      </c>
    </row>
    <row r="44" spans="1:8" ht="30" customHeight="1" x14ac:dyDescent="0.25">
      <c r="A44" s="9" t="s">
        <v>2</v>
      </c>
      <c r="B44" s="8" t="s">
        <v>316</v>
      </c>
      <c r="C44" s="49" t="s">
        <v>50</v>
      </c>
      <c r="D44" s="8" t="s">
        <v>46</v>
      </c>
      <c r="E44" s="8" t="s">
        <v>190</v>
      </c>
      <c r="F44" s="10">
        <v>163490.12</v>
      </c>
      <c r="G44" s="10">
        <v>163490.12</v>
      </c>
      <c r="H44" s="10">
        <v>130792.09599999999</v>
      </c>
    </row>
    <row r="45" spans="1:8" ht="30" customHeight="1" x14ac:dyDescent="0.25">
      <c r="A45" s="9" t="s">
        <v>2</v>
      </c>
      <c r="B45" s="8" t="s">
        <v>316</v>
      </c>
      <c r="C45" s="49" t="s">
        <v>48</v>
      </c>
      <c r="D45" s="8" t="s">
        <v>46</v>
      </c>
      <c r="E45" s="8" t="s">
        <v>190</v>
      </c>
      <c r="F45" s="10">
        <v>106194.69</v>
      </c>
      <c r="G45" s="10">
        <v>106194.69</v>
      </c>
      <c r="H45" s="10">
        <v>84955.751999999993</v>
      </c>
    </row>
    <row r="46" spans="1:8" ht="30" customHeight="1" x14ac:dyDescent="0.25">
      <c r="A46" s="9" t="s">
        <v>2</v>
      </c>
      <c r="B46" s="8" t="s">
        <v>316</v>
      </c>
      <c r="C46" s="49" t="s">
        <v>49</v>
      </c>
      <c r="D46" s="8" t="s">
        <v>46</v>
      </c>
      <c r="E46" s="8" t="s">
        <v>190</v>
      </c>
      <c r="F46" s="10">
        <v>23171.5</v>
      </c>
      <c r="G46" s="10">
        <v>23171.5</v>
      </c>
      <c r="H46" s="10">
        <v>18537.2</v>
      </c>
    </row>
    <row r="47" spans="1:8" ht="30" customHeight="1" x14ac:dyDescent="0.25">
      <c r="A47" s="9" t="s">
        <v>2</v>
      </c>
      <c r="B47" s="8" t="s">
        <v>316</v>
      </c>
      <c r="C47" s="49" t="s">
        <v>47</v>
      </c>
      <c r="D47" s="8" t="s">
        <v>46</v>
      </c>
      <c r="E47" s="8" t="s">
        <v>190</v>
      </c>
      <c r="F47" s="10">
        <v>4598</v>
      </c>
      <c r="G47" s="10">
        <v>4598</v>
      </c>
      <c r="H47" s="10">
        <v>3678.4</v>
      </c>
    </row>
    <row r="48" spans="1:8" ht="30" customHeight="1" x14ac:dyDescent="0.25">
      <c r="A48" s="9" t="s">
        <v>2</v>
      </c>
      <c r="B48" s="8" t="s">
        <v>207</v>
      </c>
      <c r="C48" s="49" t="s">
        <v>47</v>
      </c>
      <c r="D48" s="8" t="s">
        <v>98</v>
      </c>
      <c r="E48" s="8" t="s">
        <v>190</v>
      </c>
      <c r="F48" s="10">
        <v>4598</v>
      </c>
      <c r="G48" s="10">
        <v>4598</v>
      </c>
      <c r="H48" s="10">
        <v>3678.4</v>
      </c>
    </row>
    <row r="49" spans="1:8" ht="30" customHeight="1" x14ac:dyDescent="0.25">
      <c r="A49" s="9" t="s">
        <v>2</v>
      </c>
      <c r="B49" s="8" t="s">
        <v>226</v>
      </c>
      <c r="C49" s="49" t="s">
        <v>101</v>
      </c>
      <c r="D49" s="8" t="s">
        <v>100</v>
      </c>
      <c r="E49" s="8" t="s">
        <v>190</v>
      </c>
      <c r="F49" s="10">
        <v>86230.63</v>
      </c>
      <c r="G49" s="10">
        <v>86230.63</v>
      </c>
      <c r="H49" s="10">
        <v>68984.504000000001</v>
      </c>
    </row>
    <row r="50" spans="1:8" ht="30" customHeight="1" x14ac:dyDescent="0.25">
      <c r="A50" s="9" t="s">
        <v>2</v>
      </c>
      <c r="B50" s="8" t="s">
        <v>227</v>
      </c>
      <c r="C50" s="49" t="s">
        <v>108</v>
      </c>
      <c r="D50" s="8" t="s">
        <v>107</v>
      </c>
      <c r="E50" s="8" t="s">
        <v>190</v>
      </c>
      <c r="F50" s="17">
        <v>59290</v>
      </c>
      <c r="G50" s="17">
        <v>59290</v>
      </c>
      <c r="H50" s="17">
        <f>ROUND(G50*0.8,2)</f>
        <v>47432</v>
      </c>
    </row>
    <row r="51" spans="1:8" ht="30" customHeight="1" x14ac:dyDescent="0.25">
      <c r="A51" s="9" t="s">
        <v>2</v>
      </c>
      <c r="B51" s="8" t="s">
        <v>227</v>
      </c>
      <c r="C51" s="49" t="s">
        <v>109</v>
      </c>
      <c r="D51" s="8" t="s">
        <v>107</v>
      </c>
      <c r="E51" s="8" t="s">
        <v>190</v>
      </c>
      <c r="F51" s="10">
        <v>110521.7</v>
      </c>
      <c r="G51" s="10">
        <v>110521.7</v>
      </c>
      <c r="H51" s="10">
        <v>88417.36</v>
      </c>
    </row>
    <row r="52" spans="1:8" ht="30" customHeight="1" x14ac:dyDescent="0.25">
      <c r="A52" s="9" t="s">
        <v>2</v>
      </c>
      <c r="B52" s="8" t="s">
        <v>228</v>
      </c>
      <c r="C52" s="49" t="s">
        <v>45</v>
      </c>
      <c r="D52" s="8" t="s">
        <v>115</v>
      </c>
      <c r="E52" s="8" t="s">
        <v>190</v>
      </c>
      <c r="F52" s="10">
        <v>65582</v>
      </c>
      <c r="G52" s="10">
        <v>65582</v>
      </c>
      <c r="H52" s="10">
        <v>52465.599999999999</v>
      </c>
    </row>
    <row r="53" spans="1:8" ht="30" customHeight="1" x14ac:dyDescent="0.25">
      <c r="A53" s="9" t="s">
        <v>2</v>
      </c>
      <c r="B53" s="8" t="s">
        <v>228</v>
      </c>
      <c r="C53" s="49" t="s">
        <v>116</v>
      </c>
      <c r="D53" s="8" t="s">
        <v>115</v>
      </c>
      <c r="E53" s="8" t="s">
        <v>190</v>
      </c>
      <c r="F53" s="10">
        <v>18513</v>
      </c>
      <c r="G53" s="10">
        <v>18513</v>
      </c>
      <c r="H53" s="10">
        <v>14810.4</v>
      </c>
    </row>
    <row r="54" spans="1:8" ht="30" customHeight="1" x14ac:dyDescent="0.25">
      <c r="A54" s="9" t="s">
        <v>2</v>
      </c>
      <c r="B54" s="8" t="s">
        <v>229</v>
      </c>
      <c r="C54" s="49" t="s">
        <v>123</v>
      </c>
      <c r="D54" s="8" t="s">
        <v>122</v>
      </c>
      <c r="E54" s="8" t="s">
        <v>190</v>
      </c>
      <c r="F54" s="10">
        <v>50222.26</v>
      </c>
      <c r="G54" s="10">
        <v>50222.26</v>
      </c>
      <c r="H54" s="10">
        <v>40177.808000000005</v>
      </c>
    </row>
    <row r="55" spans="1:8" ht="30" customHeight="1" x14ac:dyDescent="0.25">
      <c r="A55" s="9" t="s">
        <v>2</v>
      </c>
      <c r="B55" s="8" t="s">
        <v>304</v>
      </c>
      <c r="C55" s="49" t="s">
        <v>303</v>
      </c>
      <c r="D55" s="8" t="s">
        <v>302</v>
      </c>
      <c r="E55" s="8" t="s">
        <v>190</v>
      </c>
      <c r="F55" s="10">
        <v>113423.86</v>
      </c>
      <c r="G55" s="10">
        <v>52040.22</v>
      </c>
      <c r="H55" s="10">
        <v>41632.176000000007</v>
      </c>
    </row>
    <row r="56" spans="1:8" ht="30" customHeight="1" x14ac:dyDescent="0.25">
      <c r="A56" s="9" t="s">
        <v>2</v>
      </c>
      <c r="B56" s="8" t="s">
        <v>230</v>
      </c>
      <c r="C56" s="49" t="s">
        <v>128</v>
      </c>
      <c r="D56" s="8" t="s">
        <v>127</v>
      </c>
      <c r="E56" s="8" t="s">
        <v>190</v>
      </c>
      <c r="F56" s="10">
        <v>15000</v>
      </c>
      <c r="G56" s="10">
        <v>15000</v>
      </c>
      <c r="H56" s="10">
        <v>12000</v>
      </c>
    </row>
    <row r="57" spans="1:8" ht="30" customHeight="1" x14ac:dyDescent="0.25">
      <c r="A57" s="9" t="s">
        <v>2</v>
      </c>
      <c r="B57" s="8" t="s">
        <v>231</v>
      </c>
      <c r="C57" s="49" t="s">
        <v>132</v>
      </c>
      <c r="D57" s="8" t="s">
        <v>131</v>
      </c>
      <c r="E57" s="8" t="s">
        <v>190</v>
      </c>
      <c r="F57" s="10">
        <v>58080</v>
      </c>
      <c r="G57" s="10">
        <v>58080</v>
      </c>
      <c r="H57" s="10">
        <v>46464</v>
      </c>
    </row>
    <row r="58" spans="1:8" ht="30" customHeight="1" x14ac:dyDescent="0.25">
      <c r="A58" s="9" t="s">
        <v>2</v>
      </c>
      <c r="B58" s="8" t="s">
        <v>232</v>
      </c>
      <c r="C58" s="49" t="s">
        <v>140</v>
      </c>
      <c r="D58" s="8" t="s">
        <v>139</v>
      </c>
      <c r="E58" s="8" t="s">
        <v>190</v>
      </c>
      <c r="F58" s="10">
        <v>138602.01999999999</v>
      </c>
      <c r="G58" s="10">
        <v>138602.01999999999</v>
      </c>
      <c r="H58" s="10">
        <v>110881.61599999999</v>
      </c>
    </row>
    <row r="59" spans="1:8" ht="30" customHeight="1" x14ac:dyDescent="0.25">
      <c r="A59" s="9" t="s">
        <v>2</v>
      </c>
      <c r="B59" s="8" t="s">
        <v>233</v>
      </c>
      <c r="C59" s="49" t="s">
        <v>142</v>
      </c>
      <c r="D59" s="8" t="s">
        <v>141</v>
      </c>
      <c r="E59" s="8" t="s">
        <v>190</v>
      </c>
      <c r="F59" s="10">
        <v>4152.72</v>
      </c>
      <c r="G59" s="10">
        <v>4152.72</v>
      </c>
      <c r="H59" s="10">
        <v>3322.1760000000004</v>
      </c>
    </row>
    <row r="60" spans="1:8" ht="30" customHeight="1" x14ac:dyDescent="0.25">
      <c r="A60" s="9" t="s">
        <v>2</v>
      </c>
      <c r="B60" s="8" t="s">
        <v>234</v>
      </c>
      <c r="C60" s="49" t="s">
        <v>155</v>
      </c>
      <c r="D60" s="8" t="s">
        <v>154</v>
      </c>
      <c r="E60" s="8" t="s">
        <v>190</v>
      </c>
      <c r="F60" s="10">
        <v>50000</v>
      </c>
      <c r="G60" s="10">
        <v>50000</v>
      </c>
      <c r="H60" s="10">
        <v>40000</v>
      </c>
    </row>
    <row r="61" spans="1:8" ht="30" customHeight="1" x14ac:dyDescent="0.25">
      <c r="A61" s="9" t="s">
        <v>2</v>
      </c>
      <c r="B61" s="11" t="s">
        <v>196</v>
      </c>
      <c r="C61" s="49" t="s">
        <v>173</v>
      </c>
      <c r="D61" s="8" t="s">
        <v>281</v>
      </c>
      <c r="E61" s="8" t="s">
        <v>190</v>
      </c>
      <c r="F61" s="10">
        <v>300467.88</v>
      </c>
      <c r="G61" s="10">
        <v>300467.88</v>
      </c>
      <c r="H61" s="10">
        <v>240374.304</v>
      </c>
    </row>
    <row r="62" spans="1:8" ht="30" customHeight="1" x14ac:dyDescent="0.25">
      <c r="A62" s="9" t="s">
        <v>2</v>
      </c>
      <c r="B62" s="8" t="s">
        <v>235</v>
      </c>
      <c r="C62" s="49" t="s">
        <v>40</v>
      </c>
      <c r="D62" s="8" t="s">
        <v>182</v>
      </c>
      <c r="E62" s="8" t="s">
        <v>190</v>
      </c>
      <c r="F62" s="10">
        <v>5820</v>
      </c>
      <c r="G62" s="10">
        <v>5820</v>
      </c>
      <c r="H62" s="10">
        <v>4656</v>
      </c>
    </row>
    <row r="63" spans="1:8" ht="30" customHeight="1" x14ac:dyDescent="0.25">
      <c r="A63" s="9" t="s">
        <v>2</v>
      </c>
      <c r="B63" s="8" t="s">
        <v>236</v>
      </c>
      <c r="C63" s="49" t="s">
        <v>186</v>
      </c>
      <c r="D63" s="8" t="s">
        <v>185</v>
      </c>
      <c r="E63" s="8" t="s">
        <v>190</v>
      </c>
      <c r="F63" s="10">
        <v>270000</v>
      </c>
      <c r="G63" s="10">
        <v>270000</v>
      </c>
      <c r="H63" s="10">
        <v>216000</v>
      </c>
    </row>
    <row r="64" spans="1:8" ht="30" customHeight="1" x14ac:dyDescent="0.25">
      <c r="A64" s="19">
        <v>24</v>
      </c>
      <c r="B64" s="20"/>
      <c r="C64" s="50"/>
      <c r="D64" s="20" t="s">
        <v>311</v>
      </c>
      <c r="E64" s="20"/>
      <c r="F64" s="22">
        <f>SUM(F40:F63)</f>
        <v>1908556.6</v>
      </c>
      <c r="G64" s="22">
        <f t="shared" ref="G64:H64" si="4">SUM(G40:G63)</f>
        <v>1847172.96</v>
      </c>
      <c r="H64" s="22">
        <f t="shared" si="4"/>
        <v>1477738.368</v>
      </c>
    </row>
    <row r="65" spans="1:8" ht="30" customHeight="1" x14ac:dyDescent="0.25">
      <c r="A65" s="9" t="s">
        <v>2</v>
      </c>
      <c r="B65" s="8" t="s">
        <v>237</v>
      </c>
      <c r="C65" s="2" t="s">
        <v>60</v>
      </c>
      <c r="D65" s="11" t="s">
        <v>59</v>
      </c>
      <c r="E65" s="8" t="s">
        <v>191</v>
      </c>
      <c r="F65" s="12">
        <v>32125.05</v>
      </c>
      <c r="G65" s="12">
        <v>32125.05</v>
      </c>
      <c r="H65" s="12">
        <v>25700.04</v>
      </c>
    </row>
    <row r="66" spans="1:8" ht="30" customHeight="1" x14ac:dyDescent="0.25">
      <c r="A66" s="9" t="s">
        <v>2</v>
      </c>
      <c r="B66" s="8" t="s">
        <v>238</v>
      </c>
      <c r="C66" s="2" t="s">
        <v>161</v>
      </c>
      <c r="D66" s="11" t="s">
        <v>160</v>
      </c>
      <c r="E66" s="8" t="s">
        <v>191</v>
      </c>
      <c r="F66" s="12">
        <v>66980.070000000007</v>
      </c>
      <c r="G66" s="12">
        <v>66980.070000000007</v>
      </c>
      <c r="H66" s="12">
        <v>53584.056000000011</v>
      </c>
    </row>
    <row r="67" spans="1:8" ht="30" customHeight="1" x14ac:dyDescent="0.25">
      <c r="A67" s="9" t="s">
        <v>2</v>
      </c>
      <c r="B67" s="8" t="s">
        <v>238</v>
      </c>
      <c r="C67" s="2" t="s">
        <v>162</v>
      </c>
      <c r="D67" s="11" t="s">
        <v>160</v>
      </c>
      <c r="E67" s="8" t="s">
        <v>191</v>
      </c>
      <c r="F67" s="12">
        <v>40095.120000000003</v>
      </c>
      <c r="G67" s="12">
        <v>40095.120000000003</v>
      </c>
      <c r="H67" s="12">
        <v>32076.096000000005</v>
      </c>
    </row>
    <row r="68" spans="1:8" ht="30" customHeight="1" x14ac:dyDescent="0.25">
      <c r="A68" s="9" t="s">
        <v>2</v>
      </c>
      <c r="B68" s="8" t="s">
        <v>239</v>
      </c>
      <c r="C68" s="2" t="s">
        <v>166</v>
      </c>
      <c r="D68" s="11" t="s">
        <v>165</v>
      </c>
      <c r="E68" s="8" t="s">
        <v>191</v>
      </c>
      <c r="F68" s="12">
        <v>22303.66</v>
      </c>
      <c r="G68" s="12">
        <v>22303.66</v>
      </c>
      <c r="H68" s="12">
        <v>17842.928</v>
      </c>
    </row>
    <row r="69" spans="1:8" ht="30" customHeight="1" x14ac:dyDescent="0.25">
      <c r="A69" s="9" t="s">
        <v>2</v>
      </c>
      <c r="B69" s="11" t="s">
        <v>194</v>
      </c>
      <c r="C69" s="2" t="s">
        <v>73</v>
      </c>
      <c r="D69" s="11" t="s">
        <v>281</v>
      </c>
      <c r="E69" s="8" t="s">
        <v>191</v>
      </c>
      <c r="F69" s="12">
        <v>40504.75</v>
      </c>
      <c r="G69" s="12">
        <v>40504.75</v>
      </c>
      <c r="H69" s="12">
        <v>32403.800000000003</v>
      </c>
    </row>
    <row r="70" spans="1:8" ht="30" customHeight="1" x14ac:dyDescent="0.25">
      <c r="A70" s="9" t="s">
        <v>2</v>
      </c>
      <c r="B70" s="8" t="s">
        <v>240</v>
      </c>
      <c r="C70" s="2" t="s">
        <v>179</v>
      </c>
      <c r="D70" s="11" t="s">
        <v>178</v>
      </c>
      <c r="E70" s="8" t="s">
        <v>191</v>
      </c>
      <c r="F70" s="12">
        <v>5420.8</v>
      </c>
      <c r="G70" s="12">
        <v>5420.8</v>
      </c>
      <c r="H70" s="12">
        <v>4336.6400000000003</v>
      </c>
    </row>
    <row r="71" spans="1:8" ht="30" customHeight="1" x14ac:dyDescent="0.25">
      <c r="A71" s="9" t="s">
        <v>2</v>
      </c>
      <c r="B71" s="11" t="s">
        <v>194</v>
      </c>
      <c r="C71" s="2" t="s">
        <v>181</v>
      </c>
      <c r="D71" s="11" t="s">
        <v>180</v>
      </c>
      <c r="E71" s="8" t="s">
        <v>191</v>
      </c>
      <c r="F71" s="12">
        <v>996345.75</v>
      </c>
      <c r="G71" s="12">
        <v>996345.75</v>
      </c>
      <c r="H71" s="12">
        <v>797076.60000000009</v>
      </c>
    </row>
    <row r="72" spans="1:8" ht="30" customHeight="1" x14ac:dyDescent="0.25">
      <c r="A72" s="19">
        <v>7</v>
      </c>
      <c r="B72" s="23"/>
      <c r="C72" s="51"/>
      <c r="D72" s="23" t="s">
        <v>312</v>
      </c>
      <c r="E72" s="20"/>
      <c r="F72" s="24">
        <f>SUM(F65:F71)</f>
        <v>1203775.2</v>
      </c>
      <c r="G72" s="24">
        <f t="shared" ref="G72:H72" si="5">SUM(G65:G71)</f>
        <v>1203775.2</v>
      </c>
      <c r="H72" s="24">
        <f t="shared" si="5"/>
        <v>963020.16000000015</v>
      </c>
    </row>
    <row r="73" spans="1:8" ht="30" customHeight="1" x14ac:dyDescent="0.25">
      <c r="A73" s="9" t="s">
        <v>2</v>
      </c>
      <c r="B73" s="8" t="s">
        <v>210</v>
      </c>
      <c r="C73" s="2" t="s">
        <v>34</v>
      </c>
      <c r="D73" s="11" t="s">
        <v>24</v>
      </c>
      <c r="E73" s="8" t="s">
        <v>74</v>
      </c>
      <c r="F73" s="12">
        <v>28617.47</v>
      </c>
      <c r="G73" s="12">
        <v>28617.47</v>
      </c>
      <c r="H73" s="12">
        <v>22893.976000000002</v>
      </c>
    </row>
    <row r="74" spans="1:8" ht="30" customHeight="1" x14ac:dyDescent="0.25">
      <c r="A74" s="9" t="s">
        <v>2</v>
      </c>
      <c r="B74" s="8" t="s">
        <v>241</v>
      </c>
      <c r="C74" s="2" t="s">
        <v>44</v>
      </c>
      <c r="D74" s="11" t="s">
        <v>43</v>
      </c>
      <c r="E74" s="8" t="s">
        <v>74</v>
      </c>
      <c r="F74" s="12">
        <v>9256.5</v>
      </c>
      <c r="G74" s="12">
        <v>9256.5</v>
      </c>
      <c r="H74" s="12">
        <v>7405.2000000000007</v>
      </c>
    </row>
    <row r="75" spans="1:8" ht="30" customHeight="1" x14ac:dyDescent="0.25">
      <c r="A75" s="9" t="s">
        <v>2</v>
      </c>
      <c r="B75" s="8" t="s">
        <v>211</v>
      </c>
      <c r="C75" s="2" t="s">
        <v>8</v>
      </c>
      <c r="D75" s="11" t="s">
        <v>7</v>
      </c>
      <c r="E75" s="8" t="s">
        <v>74</v>
      </c>
      <c r="F75" s="12">
        <v>30473.74</v>
      </c>
      <c r="G75" s="12">
        <v>30473.74</v>
      </c>
      <c r="H75" s="12">
        <v>24378.992000000002</v>
      </c>
    </row>
    <row r="76" spans="1:8" ht="30" customHeight="1" x14ac:dyDescent="0.25">
      <c r="A76" s="9" t="s">
        <v>2</v>
      </c>
      <c r="B76" s="8" t="s">
        <v>242</v>
      </c>
      <c r="C76" s="2" t="s">
        <v>56</v>
      </c>
      <c r="D76" s="11" t="s">
        <v>55</v>
      </c>
      <c r="E76" s="8" t="s">
        <v>74</v>
      </c>
      <c r="F76" s="12">
        <v>47340.28</v>
      </c>
      <c r="G76" s="12">
        <v>47340.28</v>
      </c>
      <c r="H76" s="12">
        <v>37872.224000000002</v>
      </c>
    </row>
    <row r="77" spans="1:8" ht="30" customHeight="1" x14ac:dyDescent="0.25">
      <c r="A77" s="9" t="s">
        <v>2</v>
      </c>
      <c r="B77" s="8" t="s">
        <v>243</v>
      </c>
      <c r="C77" s="2" t="s">
        <v>58</v>
      </c>
      <c r="D77" s="11" t="s">
        <v>57</v>
      </c>
      <c r="E77" s="8" t="s">
        <v>74</v>
      </c>
      <c r="F77" s="12">
        <v>88555.5</v>
      </c>
      <c r="G77" s="12">
        <v>88555.5</v>
      </c>
      <c r="H77" s="12">
        <v>70844.400000000009</v>
      </c>
    </row>
    <row r="78" spans="1:8" ht="30" customHeight="1" x14ac:dyDescent="0.25">
      <c r="A78" s="9" t="s">
        <v>2</v>
      </c>
      <c r="B78" s="11" t="s">
        <v>292</v>
      </c>
      <c r="C78" s="2" t="s">
        <v>293</v>
      </c>
      <c r="D78" s="11" t="s">
        <v>294</v>
      </c>
      <c r="E78" s="8" t="s">
        <v>74</v>
      </c>
      <c r="F78" s="12">
        <v>616048.01</v>
      </c>
      <c r="G78" s="12">
        <v>616048.01</v>
      </c>
      <c r="H78" s="12">
        <v>492838.40800000005</v>
      </c>
    </row>
    <row r="79" spans="1:8" ht="30" customHeight="1" x14ac:dyDescent="0.25">
      <c r="A79" s="9" t="s">
        <v>2</v>
      </c>
      <c r="B79" s="8" t="s">
        <v>317</v>
      </c>
      <c r="C79" s="2" t="s">
        <v>87</v>
      </c>
      <c r="D79" s="11" t="s">
        <v>86</v>
      </c>
      <c r="E79" s="8" t="s">
        <v>74</v>
      </c>
      <c r="F79" s="12">
        <v>12705</v>
      </c>
      <c r="G79" s="12">
        <v>12705</v>
      </c>
      <c r="H79" s="12">
        <v>10164</v>
      </c>
    </row>
    <row r="80" spans="1:8" ht="30" customHeight="1" x14ac:dyDescent="0.25">
      <c r="A80" s="9" t="s">
        <v>2</v>
      </c>
      <c r="B80" s="8" t="s">
        <v>244</v>
      </c>
      <c r="C80" s="2" t="s">
        <v>89</v>
      </c>
      <c r="D80" s="11" t="s">
        <v>88</v>
      </c>
      <c r="E80" s="8" t="s">
        <v>74</v>
      </c>
      <c r="F80" s="12">
        <v>35760</v>
      </c>
      <c r="G80" s="12">
        <v>35760</v>
      </c>
      <c r="H80" s="12">
        <v>28608</v>
      </c>
    </row>
    <row r="81" spans="1:8" ht="30" customHeight="1" x14ac:dyDescent="0.25">
      <c r="A81" s="9" t="s">
        <v>2</v>
      </c>
      <c r="B81" s="8" t="s">
        <v>245</v>
      </c>
      <c r="C81" s="2" t="s">
        <v>91</v>
      </c>
      <c r="D81" s="11" t="s">
        <v>90</v>
      </c>
      <c r="E81" s="8" t="s">
        <v>74</v>
      </c>
      <c r="F81" s="12">
        <v>8863</v>
      </c>
      <c r="G81" s="12">
        <v>8863</v>
      </c>
      <c r="H81" s="12">
        <v>7090.4000000000005</v>
      </c>
    </row>
    <row r="82" spans="1:8" ht="30" customHeight="1" x14ac:dyDescent="0.25">
      <c r="A82" s="9" t="s">
        <v>2</v>
      </c>
      <c r="B82" s="8" t="s">
        <v>214</v>
      </c>
      <c r="C82" s="2" t="s">
        <v>95</v>
      </c>
      <c r="D82" s="11" t="s">
        <v>94</v>
      </c>
      <c r="E82" s="8" t="s">
        <v>74</v>
      </c>
      <c r="F82" s="12">
        <v>575622.18999999994</v>
      </c>
      <c r="G82" s="12">
        <v>575622.18999999994</v>
      </c>
      <c r="H82" s="12">
        <v>460497.75199999998</v>
      </c>
    </row>
    <row r="83" spans="1:8" ht="30" customHeight="1" x14ac:dyDescent="0.25">
      <c r="A83" s="9" t="s">
        <v>2</v>
      </c>
      <c r="B83" s="8" t="s">
        <v>215</v>
      </c>
      <c r="C83" s="2" t="s">
        <v>114</v>
      </c>
      <c r="D83" s="11" t="s">
        <v>113</v>
      </c>
      <c r="E83" s="8" t="s">
        <v>74</v>
      </c>
      <c r="F83" s="12">
        <v>19902.599999999999</v>
      </c>
      <c r="G83" s="12">
        <v>19902.599999999999</v>
      </c>
      <c r="H83" s="12">
        <v>15922.08</v>
      </c>
    </row>
    <row r="84" spans="1:8" ht="30" customHeight="1" x14ac:dyDescent="0.25">
      <c r="A84" s="9" t="s">
        <v>2</v>
      </c>
      <c r="B84" s="8" t="s">
        <v>246</v>
      </c>
      <c r="C84" s="2" t="s">
        <v>121</v>
      </c>
      <c r="D84" s="11" t="s">
        <v>120</v>
      </c>
      <c r="E84" s="8" t="s">
        <v>74</v>
      </c>
      <c r="F84" s="12">
        <v>61044.5</v>
      </c>
      <c r="G84" s="12">
        <v>61044.5</v>
      </c>
      <c r="H84" s="12">
        <v>48835.600000000006</v>
      </c>
    </row>
    <row r="85" spans="1:8" ht="30" customHeight="1" x14ac:dyDescent="0.25">
      <c r="A85" s="9" t="s">
        <v>2</v>
      </c>
      <c r="B85" s="8" t="s">
        <v>247</v>
      </c>
      <c r="C85" s="2" t="s">
        <v>60</v>
      </c>
      <c r="D85" s="11" t="s">
        <v>167</v>
      </c>
      <c r="E85" s="8" t="s">
        <v>74</v>
      </c>
      <c r="F85" s="12">
        <v>15700</v>
      </c>
      <c r="G85" s="12">
        <v>14600</v>
      </c>
      <c r="H85" s="12">
        <v>11680</v>
      </c>
    </row>
    <row r="86" spans="1:8" ht="30" customHeight="1" x14ac:dyDescent="0.25">
      <c r="A86" s="9" t="s">
        <v>2</v>
      </c>
      <c r="B86" s="8" t="s">
        <v>248</v>
      </c>
      <c r="C86" s="2" t="s">
        <v>168</v>
      </c>
      <c r="D86" s="11" t="s">
        <v>9</v>
      </c>
      <c r="E86" s="8" t="s">
        <v>74</v>
      </c>
      <c r="F86" s="12">
        <v>54450</v>
      </c>
      <c r="G86" s="12">
        <v>54450</v>
      </c>
      <c r="H86" s="12">
        <v>43560</v>
      </c>
    </row>
    <row r="87" spans="1:8" ht="30" customHeight="1" x14ac:dyDescent="0.25">
      <c r="A87" s="9" t="s">
        <v>2</v>
      </c>
      <c r="B87" s="8" t="s">
        <v>249</v>
      </c>
      <c r="C87" s="2" t="s">
        <v>175</v>
      </c>
      <c r="D87" s="11" t="s">
        <v>174</v>
      </c>
      <c r="E87" s="8" t="s">
        <v>74</v>
      </c>
      <c r="F87" s="12">
        <v>74018</v>
      </c>
      <c r="G87" s="12">
        <v>74018</v>
      </c>
      <c r="H87" s="12">
        <v>59214.400000000001</v>
      </c>
    </row>
    <row r="88" spans="1:8" ht="30" customHeight="1" x14ac:dyDescent="0.25">
      <c r="A88" s="9" t="s">
        <v>2</v>
      </c>
      <c r="B88" s="8" t="s">
        <v>250</v>
      </c>
      <c r="C88" s="2" t="s">
        <v>184</v>
      </c>
      <c r="D88" s="11" t="s">
        <v>183</v>
      </c>
      <c r="E88" s="8" t="s">
        <v>74</v>
      </c>
      <c r="F88" s="12">
        <v>23619.200000000001</v>
      </c>
      <c r="G88" s="12">
        <v>23619.200000000001</v>
      </c>
      <c r="H88" s="12">
        <v>18895.36</v>
      </c>
    </row>
    <row r="89" spans="1:8" ht="30" customHeight="1" x14ac:dyDescent="0.25">
      <c r="A89" s="19">
        <v>16</v>
      </c>
      <c r="B89" s="20"/>
      <c r="C89" s="51"/>
      <c r="D89" s="23" t="s">
        <v>313</v>
      </c>
      <c r="E89" s="20"/>
      <c r="F89" s="24">
        <f>SUM(F73:F88)</f>
        <v>1701975.99</v>
      </c>
      <c r="G89" s="24">
        <f t="shared" ref="G89:H89" si="6">SUM(G73:G88)</f>
        <v>1700875.99</v>
      </c>
      <c r="H89" s="24">
        <f t="shared" si="6"/>
        <v>1360700.7920000001</v>
      </c>
    </row>
    <row r="90" spans="1:8" ht="30" customHeight="1" x14ac:dyDescent="0.25">
      <c r="A90" s="9" t="s">
        <v>2</v>
      </c>
      <c r="B90" s="8" t="s">
        <v>289</v>
      </c>
      <c r="C90" s="2" t="s">
        <v>309</v>
      </c>
      <c r="D90" s="11" t="s">
        <v>288</v>
      </c>
      <c r="E90" s="8" t="s">
        <v>82</v>
      </c>
      <c r="F90" s="12">
        <v>4737.95</v>
      </c>
      <c r="G90" s="12">
        <v>4737.95</v>
      </c>
      <c r="H90" s="12">
        <v>3790.36</v>
      </c>
    </row>
    <row r="91" spans="1:8" ht="30" customHeight="1" x14ac:dyDescent="0.25">
      <c r="A91" s="9" t="s">
        <v>2</v>
      </c>
      <c r="B91" s="8" t="s">
        <v>251</v>
      </c>
      <c r="C91" s="2" t="s">
        <v>33</v>
      </c>
      <c r="D91" s="11" t="s">
        <v>32</v>
      </c>
      <c r="E91" s="8" t="s">
        <v>82</v>
      </c>
      <c r="F91" s="12">
        <v>123658.04</v>
      </c>
      <c r="G91" s="12">
        <v>123658.04</v>
      </c>
      <c r="H91" s="12">
        <v>98926.431999999986</v>
      </c>
    </row>
    <row r="92" spans="1:8" ht="30" customHeight="1" x14ac:dyDescent="0.25">
      <c r="A92" s="9" t="s">
        <v>2</v>
      </c>
      <c r="B92" s="8" t="s">
        <v>308</v>
      </c>
      <c r="C92" s="2" t="s">
        <v>36</v>
      </c>
      <c r="D92" s="11" t="s">
        <v>35</v>
      </c>
      <c r="E92" s="8" t="s">
        <v>82</v>
      </c>
      <c r="F92" s="12">
        <v>4662.8</v>
      </c>
      <c r="G92" s="12">
        <v>4662.8</v>
      </c>
      <c r="H92" s="12">
        <v>3730.2400000000002</v>
      </c>
    </row>
    <row r="93" spans="1:8" ht="30" customHeight="1" x14ac:dyDescent="0.25">
      <c r="A93" s="9" t="s">
        <v>2</v>
      </c>
      <c r="B93" s="8" t="s">
        <v>252</v>
      </c>
      <c r="C93" s="2" t="s">
        <v>38</v>
      </c>
      <c r="D93" s="11" t="s">
        <v>37</v>
      </c>
      <c r="E93" s="8" t="s">
        <v>82</v>
      </c>
      <c r="F93" s="12">
        <v>226550.39999999999</v>
      </c>
      <c r="G93" s="12">
        <v>226550.39999999999</v>
      </c>
      <c r="H93" s="12">
        <v>181240.32000000001</v>
      </c>
    </row>
    <row r="94" spans="1:8" ht="30" customHeight="1" x14ac:dyDescent="0.25">
      <c r="A94" s="9" t="s">
        <v>2</v>
      </c>
      <c r="B94" s="8" t="s">
        <v>253</v>
      </c>
      <c r="C94" s="2" t="s">
        <v>54</v>
      </c>
      <c r="D94" s="11" t="s">
        <v>53</v>
      </c>
      <c r="E94" s="8" t="s">
        <v>82</v>
      </c>
      <c r="F94" s="10">
        <v>161947.32999999999</v>
      </c>
      <c r="G94" s="10">
        <v>161947.32999999999</v>
      </c>
      <c r="H94" s="10">
        <v>129557.864</v>
      </c>
    </row>
    <row r="95" spans="1:8" ht="30" customHeight="1" x14ac:dyDescent="0.25">
      <c r="A95" s="9" t="s">
        <v>2</v>
      </c>
      <c r="B95" s="8" t="s">
        <v>255</v>
      </c>
      <c r="C95" s="2" t="s">
        <v>68</v>
      </c>
      <c r="D95" s="11" t="s">
        <v>67</v>
      </c>
      <c r="E95" s="8" t="s">
        <v>82</v>
      </c>
      <c r="F95" s="12">
        <v>68648.100000000006</v>
      </c>
      <c r="G95" s="12">
        <v>68648.100000000006</v>
      </c>
      <c r="H95" s="12">
        <v>54918.48</v>
      </c>
    </row>
    <row r="96" spans="1:8" ht="30" customHeight="1" x14ac:dyDescent="0.25">
      <c r="A96" s="9" t="s">
        <v>2</v>
      </c>
      <c r="B96" s="8" t="s">
        <v>256</v>
      </c>
      <c r="C96" s="2" t="s">
        <v>70</v>
      </c>
      <c r="D96" s="11" t="s">
        <v>69</v>
      </c>
      <c r="E96" s="8" t="s">
        <v>82</v>
      </c>
      <c r="F96" s="12">
        <v>12009.25</v>
      </c>
      <c r="G96" s="12">
        <v>12009.25</v>
      </c>
      <c r="H96" s="12">
        <v>9607.4</v>
      </c>
    </row>
    <row r="97" spans="1:8" ht="30" customHeight="1" x14ac:dyDescent="0.25">
      <c r="A97" s="9" t="s">
        <v>2</v>
      </c>
      <c r="B97" s="8" t="s">
        <v>257</v>
      </c>
      <c r="C97" s="2" t="s">
        <v>72</v>
      </c>
      <c r="D97" s="11" t="s">
        <v>71</v>
      </c>
      <c r="E97" s="8" t="s">
        <v>82</v>
      </c>
      <c r="F97" s="12">
        <v>27225</v>
      </c>
      <c r="G97" s="12">
        <v>5445</v>
      </c>
      <c r="H97" s="12">
        <v>4356</v>
      </c>
    </row>
    <row r="98" spans="1:8" ht="30" customHeight="1" x14ac:dyDescent="0.25">
      <c r="A98" s="9" t="s">
        <v>2</v>
      </c>
      <c r="B98" s="8" t="s">
        <v>258</v>
      </c>
      <c r="C98" s="2" t="s">
        <v>60</v>
      </c>
      <c r="D98" s="11" t="s">
        <v>77</v>
      </c>
      <c r="E98" s="8" t="s">
        <v>82</v>
      </c>
      <c r="F98" s="12">
        <v>6984.97</v>
      </c>
      <c r="G98" s="12">
        <v>6984.97</v>
      </c>
      <c r="H98" s="12">
        <v>5587.9759999999997</v>
      </c>
    </row>
    <row r="99" spans="1:8" ht="30" customHeight="1" x14ac:dyDescent="0.25">
      <c r="A99" s="9" t="s">
        <v>2</v>
      </c>
      <c r="B99" s="8" t="s">
        <v>259</v>
      </c>
      <c r="C99" s="2" t="s">
        <v>81</v>
      </c>
      <c r="D99" s="11" t="s">
        <v>80</v>
      </c>
      <c r="E99" s="8" t="s">
        <v>82</v>
      </c>
      <c r="F99" s="12">
        <v>48348.38</v>
      </c>
      <c r="G99" s="12">
        <v>48348.38</v>
      </c>
      <c r="H99" s="12">
        <v>38678.703999999998</v>
      </c>
    </row>
    <row r="100" spans="1:8" ht="30" customHeight="1" x14ac:dyDescent="0.25">
      <c r="A100" s="9" t="s">
        <v>2</v>
      </c>
      <c r="B100" s="8" t="s">
        <v>260</v>
      </c>
      <c r="C100" s="2" t="s">
        <v>85</v>
      </c>
      <c r="D100" s="11" t="s">
        <v>84</v>
      </c>
      <c r="E100" s="8" t="s">
        <v>82</v>
      </c>
      <c r="F100" s="12">
        <v>13808.64</v>
      </c>
      <c r="G100" s="12">
        <v>13808.64</v>
      </c>
      <c r="H100" s="12">
        <v>11046.912</v>
      </c>
    </row>
    <row r="101" spans="1:8" ht="30" customHeight="1" x14ac:dyDescent="0.25">
      <c r="A101" s="9" t="s">
        <v>2</v>
      </c>
      <c r="B101" s="8" t="s">
        <v>318</v>
      </c>
      <c r="C101" s="2" t="s">
        <v>93</v>
      </c>
      <c r="D101" s="11" t="s">
        <v>92</v>
      </c>
      <c r="E101" s="8" t="s">
        <v>82</v>
      </c>
      <c r="F101" s="12">
        <v>120664.83</v>
      </c>
      <c r="G101" s="12">
        <v>120664.83</v>
      </c>
      <c r="H101" s="12">
        <v>96531.864000000001</v>
      </c>
    </row>
    <row r="102" spans="1:8" ht="30" customHeight="1" x14ac:dyDescent="0.25">
      <c r="A102" s="9" t="s">
        <v>2</v>
      </c>
      <c r="B102" s="8" t="s">
        <v>261</v>
      </c>
      <c r="C102" s="2" t="s">
        <v>103</v>
      </c>
      <c r="D102" s="11" t="s">
        <v>102</v>
      </c>
      <c r="E102" s="8" t="s">
        <v>82</v>
      </c>
      <c r="F102" s="10">
        <v>28946.66</v>
      </c>
      <c r="G102" s="10">
        <v>28946.66</v>
      </c>
      <c r="H102" s="10">
        <v>23157.328000000001</v>
      </c>
    </row>
    <row r="103" spans="1:8" ht="30" customHeight="1" x14ac:dyDescent="0.25">
      <c r="A103" s="9" t="s">
        <v>2</v>
      </c>
      <c r="B103" s="8" t="s">
        <v>299</v>
      </c>
      <c r="C103" s="2" t="s">
        <v>104</v>
      </c>
      <c r="D103" s="11" t="s">
        <v>298</v>
      </c>
      <c r="E103" s="8" t="s">
        <v>82</v>
      </c>
      <c r="F103" s="12">
        <v>8577.34</v>
      </c>
      <c r="G103" s="12">
        <v>8577.34</v>
      </c>
      <c r="H103" s="12">
        <v>6861.8719999999994</v>
      </c>
    </row>
    <row r="104" spans="1:8" ht="30" customHeight="1" x14ac:dyDescent="0.25">
      <c r="A104" s="9" t="s">
        <v>2</v>
      </c>
      <c r="B104" s="8" t="s">
        <v>262</v>
      </c>
      <c r="C104" s="2" t="s">
        <v>106</v>
      </c>
      <c r="D104" s="11" t="s">
        <v>105</v>
      </c>
      <c r="E104" s="8" t="s">
        <v>82</v>
      </c>
      <c r="F104" s="12">
        <v>4815.8</v>
      </c>
      <c r="G104" s="12">
        <v>4815.8</v>
      </c>
      <c r="H104" s="12">
        <v>3852.64</v>
      </c>
    </row>
    <row r="105" spans="1:8" ht="30" customHeight="1" x14ac:dyDescent="0.25">
      <c r="A105" s="9" t="s">
        <v>2</v>
      </c>
      <c r="B105" s="8" t="s">
        <v>263</v>
      </c>
      <c r="C105" s="2" t="s">
        <v>111</v>
      </c>
      <c r="D105" s="11" t="s">
        <v>110</v>
      </c>
      <c r="E105" s="8" t="s">
        <v>82</v>
      </c>
      <c r="F105" s="12">
        <v>120879</v>
      </c>
      <c r="G105" s="12">
        <v>120879</v>
      </c>
      <c r="H105" s="12">
        <v>96703.2</v>
      </c>
    </row>
    <row r="106" spans="1:8" ht="30" customHeight="1" x14ac:dyDescent="0.25">
      <c r="A106" s="9" t="s">
        <v>2</v>
      </c>
      <c r="B106" s="8" t="s">
        <v>264</v>
      </c>
      <c r="C106" s="2" t="s">
        <v>81</v>
      </c>
      <c r="D106" s="11" t="s">
        <v>126</v>
      </c>
      <c r="E106" s="8" t="s">
        <v>82</v>
      </c>
      <c r="F106" s="12">
        <v>57438.81</v>
      </c>
      <c r="G106" s="12">
        <v>57438.81</v>
      </c>
      <c r="H106" s="12">
        <v>45951.047999999995</v>
      </c>
    </row>
    <row r="107" spans="1:8" ht="30" customHeight="1" x14ac:dyDescent="0.25">
      <c r="A107" s="9" t="s">
        <v>2</v>
      </c>
      <c r="B107" s="8" t="s">
        <v>265</v>
      </c>
      <c r="C107" s="2" t="s">
        <v>138</v>
      </c>
      <c r="D107" s="11" t="s">
        <v>137</v>
      </c>
      <c r="E107" s="8" t="s">
        <v>82</v>
      </c>
      <c r="F107" s="12">
        <v>149435</v>
      </c>
      <c r="G107" s="12">
        <v>149435</v>
      </c>
      <c r="H107" s="12">
        <v>119548</v>
      </c>
    </row>
    <row r="108" spans="1:8" ht="30" customHeight="1" x14ac:dyDescent="0.25">
      <c r="A108" s="9" t="s">
        <v>2</v>
      </c>
      <c r="B108" s="8" t="s">
        <v>266</v>
      </c>
      <c r="C108" s="2" t="s">
        <v>144</v>
      </c>
      <c r="D108" s="11" t="s">
        <v>143</v>
      </c>
      <c r="E108" s="8" t="s">
        <v>82</v>
      </c>
      <c r="F108" s="12">
        <v>88206.18</v>
      </c>
      <c r="G108" s="12">
        <v>88206.18</v>
      </c>
      <c r="H108" s="12">
        <v>70564.943999999989</v>
      </c>
    </row>
    <row r="109" spans="1:8" ht="30" customHeight="1" x14ac:dyDescent="0.25">
      <c r="A109" s="9" t="s">
        <v>2</v>
      </c>
      <c r="B109" s="8" t="s">
        <v>267</v>
      </c>
      <c r="C109" s="2" t="s">
        <v>150</v>
      </c>
      <c r="D109" s="11" t="s">
        <v>149</v>
      </c>
      <c r="E109" s="8" t="s">
        <v>82</v>
      </c>
      <c r="F109" s="10">
        <v>17505.29</v>
      </c>
      <c r="G109" s="10">
        <v>17505.29</v>
      </c>
      <c r="H109" s="10">
        <v>14004.232</v>
      </c>
    </row>
    <row r="110" spans="1:8" ht="30" customHeight="1" x14ac:dyDescent="0.25">
      <c r="A110" s="9" t="s">
        <v>2</v>
      </c>
      <c r="B110" s="8" t="s">
        <v>268</v>
      </c>
      <c r="C110" s="2" t="s">
        <v>153</v>
      </c>
      <c r="D110" s="11" t="s">
        <v>151</v>
      </c>
      <c r="E110" s="8" t="s">
        <v>82</v>
      </c>
      <c r="F110" s="12">
        <v>17085.2</v>
      </c>
      <c r="G110" s="12">
        <v>17085.2</v>
      </c>
      <c r="H110" s="12">
        <v>13668.16</v>
      </c>
    </row>
    <row r="111" spans="1:8" ht="30" customHeight="1" x14ac:dyDescent="0.25">
      <c r="A111" s="9" t="s">
        <v>2</v>
      </c>
      <c r="B111" s="8" t="s">
        <v>269</v>
      </c>
      <c r="C111" s="2" t="s">
        <v>157</v>
      </c>
      <c r="D111" s="11" t="s">
        <v>156</v>
      </c>
      <c r="E111" s="8" t="s">
        <v>82</v>
      </c>
      <c r="F111" s="12">
        <v>115358.89</v>
      </c>
      <c r="G111" s="12">
        <v>115358.89</v>
      </c>
      <c r="H111" s="12">
        <v>92287.111999999994</v>
      </c>
    </row>
    <row r="112" spans="1:8" ht="30" customHeight="1" x14ac:dyDescent="0.25">
      <c r="A112" s="9" t="s">
        <v>2</v>
      </c>
      <c r="B112" s="8" t="s">
        <v>270</v>
      </c>
      <c r="C112" s="2" t="s">
        <v>159</v>
      </c>
      <c r="D112" s="11" t="s">
        <v>158</v>
      </c>
      <c r="E112" s="8" t="s">
        <v>82</v>
      </c>
      <c r="F112" s="12">
        <v>72882.44</v>
      </c>
      <c r="G112" s="12">
        <v>72882.44</v>
      </c>
      <c r="H112" s="12">
        <v>58305.952000000005</v>
      </c>
    </row>
    <row r="113" spans="1:8" ht="30" customHeight="1" x14ac:dyDescent="0.25">
      <c r="A113" s="9" t="s">
        <v>2</v>
      </c>
      <c r="B113" s="8" t="s">
        <v>319</v>
      </c>
      <c r="C113" s="2" t="s">
        <v>164</v>
      </c>
      <c r="D113" s="11" t="s">
        <v>163</v>
      </c>
      <c r="E113" s="8" t="s">
        <v>82</v>
      </c>
      <c r="F113" s="10">
        <v>40311.15</v>
      </c>
      <c r="G113" s="10">
        <v>40311.15</v>
      </c>
      <c r="H113" s="10">
        <v>32248.92</v>
      </c>
    </row>
    <row r="114" spans="1:8" ht="30" customHeight="1" x14ac:dyDescent="0.25">
      <c r="A114" s="9" t="s">
        <v>2</v>
      </c>
      <c r="B114" s="8" t="s">
        <v>271</v>
      </c>
      <c r="C114" s="2" t="s">
        <v>172</v>
      </c>
      <c r="D114" s="11" t="s">
        <v>171</v>
      </c>
      <c r="E114" s="8" t="s">
        <v>82</v>
      </c>
      <c r="F114" s="12">
        <v>164921.85999999999</v>
      </c>
      <c r="G114" s="12">
        <v>164921.85999999999</v>
      </c>
      <c r="H114" s="12">
        <v>131937.48799999998</v>
      </c>
    </row>
    <row r="115" spans="1:8" ht="30" customHeight="1" x14ac:dyDescent="0.25">
      <c r="A115" s="9" t="s">
        <v>2</v>
      </c>
      <c r="B115" s="11" t="s">
        <v>287</v>
      </c>
      <c r="C115" s="2" t="s">
        <v>28</v>
      </c>
      <c r="D115" s="11" t="s">
        <v>281</v>
      </c>
      <c r="E115" s="8" t="s">
        <v>82</v>
      </c>
      <c r="F115" s="12">
        <v>43395.46</v>
      </c>
      <c r="G115" s="12">
        <v>43395.46</v>
      </c>
      <c r="H115" s="12">
        <v>34716.367999999995</v>
      </c>
    </row>
    <row r="116" spans="1:8" ht="30" customHeight="1" x14ac:dyDescent="0.25">
      <c r="A116" s="9" t="s">
        <v>2</v>
      </c>
      <c r="B116" s="11" t="s">
        <v>286</v>
      </c>
      <c r="C116" s="2" t="s">
        <v>27</v>
      </c>
      <c r="D116" s="11" t="s">
        <v>281</v>
      </c>
      <c r="E116" s="8" t="s">
        <v>82</v>
      </c>
      <c r="F116" s="12">
        <v>4483.05</v>
      </c>
      <c r="G116" s="12">
        <v>4483.05</v>
      </c>
      <c r="H116" s="12">
        <v>3586.44</v>
      </c>
    </row>
    <row r="117" spans="1:8" ht="30" customHeight="1" x14ac:dyDescent="0.25">
      <c r="A117" s="9" t="s">
        <v>2</v>
      </c>
      <c r="B117" s="8" t="s">
        <v>272</v>
      </c>
      <c r="C117" s="2" t="s">
        <v>189</v>
      </c>
      <c r="D117" s="11" t="s">
        <v>188</v>
      </c>
      <c r="E117" s="8" t="s">
        <v>82</v>
      </c>
      <c r="F117" s="12">
        <v>21840.5</v>
      </c>
      <c r="G117" s="12">
        <v>21840.5</v>
      </c>
      <c r="H117" s="12">
        <v>17472.400000000001</v>
      </c>
    </row>
    <row r="118" spans="1:8" ht="30" customHeight="1" x14ac:dyDescent="0.25">
      <c r="A118" s="19">
        <v>28</v>
      </c>
      <c r="B118" s="20"/>
      <c r="C118" s="51"/>
      <c r="D118" s="23" t="s">
        <v>314</v>
      </c>
      <c r="E118" s="20"/>
      <c r="F118" s="24">
        <f>SUM(F90:F117)</f>
        <v>1775328.3199999996</v>
      </c>
      <c r="G118" s="24">
        <f t="shared" ref="G118:H118" si="7">SUM(G90:G117)</f>
        <v>1753548.3199999996</v>
      </c>
      <c r="H118" s="24">
        <f t="shared" si="7"/>
        <v>1402838.6559999997</v>
      </c>
    </row>
    <row r="119" spans="1:8" ht="30" customHeight="1" x14ac:dyDescent="0.25">
      <c r="A119" s="9" t="s">
        <v>2</v>
      </c>
      <c r="B119" s="8" t="s">
        <v>282</v>
      </c>
      <c r="C119" s="2" t="s">
        <v>31</v>
      </c>
      <c r="D119" s="11" t="s">
        <v>283</v>
      </c>
      <c r="E119" s="8" t="s">
        <v>192</v>
      </c>
      <c r="F119" s="12">
        <v>82885</v>
      </c>
      <c r="G119" s="12">
        <v>82885</v>
      </c>
      <c r="H119" s="12">
        <v>66308</v>
      </c>
    </row>
    <row r="120" spans="1:8" ht="30" customHeight="1" x14ac:dyDescent="0.25">
      <c r="A120" s="9" t="s">
        <v>2</v>
      </c>
      <c r="B120" s="8" t="s">
        <v>273</v>
      </c>
      <c r="C120" s="2" t="s">
        <v>52</v>
      </c>
      <c r="D120" s="11" t="s">
        <v>51</v>
      </c>
      <c r="E120" s="8" t="s">
        <v>192</v>
      </c>
      <c r="F120" s="12">
        <v>74233.5</v>
      </c>
      <c r="G120" s="12">
        <v>74233.5</v>
      </c>
      <c r="H120" s="12">
        <v>59386.8</v>
      </c>
    </row>
    <row r="121" spans="1:8" ht="30" customHeight="1" x14ac:dyDescent="0.25">
      <c r="A121" s="9" t="s">
        <v>2</v>
      </c>
      <c r="B121" s="8" t="s">
        <v>274</v>
      </c>
      <c r="C121" s="2" t="s">
        <v>61</v>
      </c>
      <c r="D121" s="11" t="s">
        <v>295</v>
      </c>
      <c r="E121" s="8" t="s">
        <v>192</v>
      </c>
      <c r="F121" s="12">
        <v>9297.65</v>
      </c>
      <c r="G121" s="12">
        <v>9297.65</v>
      </c>
      <c r="H121" s="12">
        <v>7438.12</v>
      </c>
    </row>
    <row r="122" spans="1:8" ht="30" customHeight="1" x14ac:dyDescent="0.25">
      <c r="A122" s="9" t="s">
        <v>2</v>
      </c>
      <c r="B122" s="8" t="s">
        <v>275</v>
      </c>
      <c r="C122" s="2" t="s">
        <v>64</v>
      </c>
      <c r="D122" s="11" t="s">
        <v>63</v>
      </c>
      <c r="E122" s="8" t="s">
        <v>192</v>
      </c>
      <c r="F122" s="12">
        <v>338454.33</v>
      </c>
      <c r="G122" s="12">
        <v>338454.33</v>
      </c>
      <c r="H122" s="12">
        <v>270763.46400000004</v>
      </c>
    </row>
    <row r="123" spans="1:8" ht="30" customHeight="1" x14ac:dyDescent="0.25">
      <c r="A123" s="9" t="s">
        <v>2</v>
      </c>
      <c r="B123" s="8" t="s">
        <v>275</v>
      </c>
      <c r="C123" s="2" t="s">
        <v>60</v>
      </c>
      <c r="D123" s="11" t="s">
        <v>63</v>
      </c>
      <c r="E123" s="8" t="s">
        <v>192</v>
      </c>
      <c r="F123" s="12">
        <v>5009.3999999999996</v>
      </c>
      <c r="G123" s="12">
        <v>5009.3999999999996</v>
      </c>
      <c r="H123" s="12">
        <v>4007.52</v>
      </c>
    </row>
    <row r="124" spans="1:8" ht="30" customHeight="1" x14ac:dyDescent="0.25">
      <c r="A124" s="9" t="s">
        <v>2</v>
      </c>
      <c r="B124" s="8" t="s">
        <v>276</v>
      </c>
      <c r="C124" s="2" t="s">
        <v>97</v>
      </c>
      <c r="D124" s="11" t="s">
        <v>96</v>
      </c>
      <c r="E124" s="8" t="s">
        <v>192</v>
      </c>
      <c r="F124" s="12">
        <v>11475.64</v>
      </c>
      <c r="G124" s="12">
        <v>11475.64</v>
      </c>
      <c r="H124" s="12">
        <v>9180.5120000000006</v>
      </c>
    </row>
    <row r="125" spans="1:8" ht="30" customHeight="1" x14ac:dyDescent="0.25">
      <c r="A125" s="9" t="s">
        <v>2</v>
      </c>
      <c r="B125" s="8" t="s">
        <v>277</v>
      </c>
      <c r="C125" s="2" t="s">
        <v>118</v>
      </c>
      <c r="D125" s="11" t="s">
        <v>117</v>
      </c>
      <c r="E125" s="8" t="s">
        <v>192</v>
      </c>
      <c r="F125" s="12">
        <v>51847.62</v>
      </c>
      <c r="G125" s="12">
        <v>51847.62</v>
      </c>
      <c r="H125" s="12">
        <v>41478.096000000005</v>
      </c>
    </row>
    <row r="126" spans="1:8" ht="30" customHeight="1" x14ac:dyDescent="0.25">
      <c r="A126" s="9" t="s">
        <v>2</v>
      </c>
      <c r="B126" s="8" t="s">
        <v>297</v>
      </c>
      <c r="C126" s="2" t="s">
        <v>60</v>
      </c>
      <c r="D126" s="11" t="s">
        <v>296</v>
      </c>
      <c r="E126" s="8" t="s">
        <v>192</v>
      </c>
      <c r="F126" s="12">
        <v>44698.74</v>
      </c>
      <c r="G126" s="12">
        <v>44698.74</v>
      </c>
      <c r="H126" s="12">
        <v>35758.991999999998</v>
      </c>
    </row>
    <row r="127" spans="1:8" ht="30" customHeight="1" x14ac:dyDescent="0.25">
      <c r="A127" s="9" t="s">
        <v>2</v>
      </c>
      <c r="B127" s="8" t="s">
        <v>297</v>
      </c>
      <c r="C127" s="2" t="s">
        <v>119</v>
      </c>
      <c r="D127" s="11" t="s">
        <v>296</v>
      </c>
      <c r="E127" s="8" t="s">
        <v>192</v>
      </c>
      <c r="F127" s="12">
        <v>40970.58</v>
      </c>
      <c r="G127" s="12">
        <v>40970.58</v>
      </c>
      <c r="H127" s="12">
        <v>32776.464</v>
      </c>
    </row>
    <row r="128" spans="1:8" ht="30" customHeight="1" x14ac:dyDescent="0.25">
      <c r="A128" s="9" t="s">
        <v>2</v>
      </c>
      <c r="B128" s="8" t="s">
        <v>278</v>
      </c>
      <c r="C128" s="2" t="s">
        <v>125</v>
      </c>
      <c r="D128" s="11" t="s">
        <v>124</v>
      </c>
      <c r="E128" s="8" t="s">
        <v>192</v>
      </c>
      <c r="F128" s="12">
        <v>74164.53</v>
      </c>
      <c r="G128" s="12">
        <v>74164.53</v>
      </c>
      <c r="H128" s="12">
        <v>59331.624000000003</v>
      </c>
    </row>
    <row r="129" spans="1:8" ht="30" customHeight="1" x14ac:dyDescent="0.25">
      <c r="A129" s="9" t="s">
        <v>2</v>
      </c>
      <c r="B129" s="8" t="s">
        <v>320</v>
      </c>
      <c r="C129" s="2" t="s">
        <v>136</v>
      </c>
      <c r="D129" s="11" t="s">
        <v>135</v>
      </c>
      <c r="E129" s="8" t="s">
        <v>192</v>
      </c>
      <c r="F129" s="12">
        <v>47071.13</v>
      </c>
      <c r="G129" s="12">
        <v>47071.13</v>
      </c>
      <c r="H129" s="12">
        <v>37656.904000000002</v>
      </c>
    </row>
    <row r="130" spans="1:8" ht="30" customHeight="1" x14ac:dyDescent="0.25">
      <c r="A130" s="9" t="s">
        <v>2</v>
      </c>
      <c r="B130" s="8" t="s">
        <v>279</v>
      </c>
      <c r="C130" s="2" t="s">
        <v>148</v>
      </c>
      <c r="D130" s="11" t="s">
        <v>147</v>
      </c>
      <c r="E130" s="8" t="s">
        <v>192</v>
      </c>
      <c r="F130" s="12">
        <v>12517.45</v>
      </c>
      <c r="G130" s="12">
        <v>12517.45</v>
      </c>
      <c r="H130" s="12">
        <v>10013.960000000001</v>
      </c>
    </row>
    <row r="131" spans="1:8" ht="30" customHeight="1" x14ac:dyDescent="0.25">
      <c r="A131" s="9" t="s">
        <v>2</v>
      </c>
      <c r="B131" s="8" t="s">
        <v>321</v>
      </c>
      <c r="C131" s="2" t="s">
        <v>177</v>
      </c>
      <c r="D131" s="11" t="s">
        <v>176</v>
      </c>
      <c r="E131" s="8" t="s">
        <v>192</v>
      </c>
      <c r="F131" s="12">
        <v>39744.800000000003</v>
      </c>
      <c r="G131" s="12">
        <v>39744.800000000003</v>
      </c>
      <c r="H131" s="12">
        <v>31795.840000000004</v>
      </c>
    </row>
    <row r="132" spans="1:8" ht="30" customHeight="1" x14ac:dyDescent="0.25">
      <c r="A132" s="19">
        <v>13</v>
      </c>
      <c r="B132" s="20"/>
      <c r="C132" s="51"/>
      <c r="D132" s="23" t="s">
        <v>315</v>
      </c>
      <c r="E132" s="20"/>
      <c r="F132" s="24">
        <f>SUM(F119:F131)</f>
        <v>832370.37</v>
      </c>
      <c r="G132" s="24">
        <f t="shared" ref="G132:H132" si="8">SUM(G119:G131)</f>
        <v>832370.37</v>
      </c>
      <c r="H132" s="24">
        <f t="shared" si="8"/>
        <v>665896.29599999997</v>
      </c>
    </row>
    <row r="133" spans="1:8" ht="30" customHeight="1" x14ac:dyDescent="0.25">
      <c r="A133" s="25">
        <f>A132+A118+A89+A72+A64</f>
        <v>88</v>
      </c>
      <c r="B133" s="26"/>
      <c r="C133" s="52"/>
      <c r="D133" s="27" t="s">
        <v>326</v>
      </c>
      <c r="E133" s="26"/>
      <c r="F133" s="28">
        <f>F132+F118+F89+F72+F64</f>
        <v>7422006.4800000004</v>
      </c>
      <c r="G133" s="28">
        <f t="shared" ref="G133:H133" si="9">G132+G118+G89+G72+G64</f>
        <v>7337742.8399999999</v>
      </c>
      <c r="H133" s="28">
        <f t="shared" si="9"/>
        <v>5870194.2719999999</v>
      </c>
    </row>
    <row r="134" spans="1:8" ht="30" customHeight="1" x14ac:dyDescent="0.25">
      <c r="A134" s="30">
        <f>A133+A39</f>
        <v>117</v>
      </c>
      <c r="B134" s="31"/>
      <c r="C134" s="53"/>
      <c r="D134" s="31" t="s">
        <v>327</v>
      </c>
      <c r="E134" s="31"/>
      <c r="F134" s="32">
        <f>F133+F39</f>
        <v>28171544.699999999</v>
      </c>
      <c r="G134" s="32">
        <f t="shared" ref="G134:H134" si="10">G133+G39</f>
        <v>20672820.609999999</v>
      </c>
      <c r="H134" s="32">
        <f t="shared" si="10"/>
        <v>16538256.488000002</v>
      </c>
    </row>
    <row r="135" spans="1:8" ht="30" customHeight="1" x14ac:dyDescent="0.25">
      <c r="A135" s="14" t="s">
        <v>329</v>
      </c>
    </row>
    <row r="136" spans="1:8" ht="30" customHeight="1" x14ac:dyDescent="0.25">
      <c r="A136" s="14" t="s">
        <v>328</v>
      </c>
    </row>
  </sheetData>
  <autoFilter ref="A4:H131"/>
  <sortState ref="A2:T139">
    <sortCondition ref="A2:A139"/>
    <sortCondition ref="E2:E139"/>
    <sortCondition ref="D2:D139"/>
  </sortState>
  <mergeCells count="2">
    <mergeCell ref="A2:H2"/>
    <mergeCell ref="A3:H3"/>
  </mergeCells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F21" sqref="F21"/>
    </sheetView>
  </sheetViews>
  <sheetFormatPr baseColWidth="10" defaultRowHeight="15" x14ac:dyDescent="0.25"/>
  <cols>
    <col min="1" max="1" width="15.7109375" style="33" customWidth="1"/>
    <col min="2" max="2" width="9.7109375" style="33" bestFit="1" customWidth="1"/>
    <col min="3" max="4" width="15.7109375" style="33" customWidth="1"/>
    <col min="5" max="5" width="9.7109375" style="33" bestFit="1" customWidth="1"/>
    <col min="6" max="7" width="15.7109375" style="33" customWidth="1"/>
    <col min="8" max="8" width="9.7109375" style="33" bestFit="1" customWidth="1"/>
    <col min="9" max="9" width="15.7109375" style="33" customWidth="1"/>
    <col min="10" max="10" width="18" style="33" customWidth="1"/>
    <col min="11" max="16384" width="11.42578125" style="33"/>
  </cols>
  <sheetData>
    <row r="1" spans="1:10" ht="24.95" customHeight="1" x14ac:dyDescent="0.25">
      <c r="A1" s="38" t="s">
        <v>193</v>
      </c>
      <c r="B1" s="38" t="s">
        <v>0</v>
      </c>
      <c r="C1" s="38"/>
      <c r="D1" s="38"/>
      <c r="E1" s="38" t="s">
        <v>2</v>
      </c>
      <c r="F1" s="38"/>
      <c r="G1" s="38"/>
      <c r="H1" s="48" t="s">
        <v>331</v>
      </c>
      <c r="I1" s="48"/>
      <c r="J1" s="48"/>
    </row>
    <row r="2" spans="1:10" s="34" customFormat="1" ht="30" x14ac:dyDescent="0.25">
      <c r="A2" s="38"/>
      <c r="B2" s="41" t="s">
        <v>330</v>
      </c>
      <c r="C2" s="36" t="s">
        <v>203</v>
      </c>
      <c r="D2" s="37" t="s">
        <v>204</v>
      </c>
      <c r="E2" s="41" t="s">
        <v>330</v>
      </c>
      <c r="F2" s="36" t="s">
        <v>203</v>
      </c>
      <c r="G2" s="37" t="s">
        <v>204</v>
      </c>
      <c r="H2" s="41" t="s">
        <v>330</v>
      </c>
      <c r="I2" s="36" t="s">
        <v>203</v>
      </c>
      <c r="J2" s="37" t="s">
        <v>204</v>
      </c>
    </row>
    <row r="3" spans="1:10" ht="24.95" customHeight="1" x14ac:dyDescent="0.25">
      <c r="A3" s="40" t="s">
        <v>190</v>
      </c>
      <c r="B3" s="34">
        <f>'TURISMO - ITI'!A9</f>
        <v>4</v>
      </c>
      <c r="C3" s="35">
        <f>'TURISMO - ITI'!G9</f>
        <v>474938.65</v>
      </c>
      <c r="D3" s="35">
        <f>'TURISMO - ITI'!H9</f>
        <v>379950.92000000004</v>
      </c>
      <c r="E3" s="42">
        <f>'TURISMO - ITI'!A64</f>
        <v>24</v>
      </c>
      <c r="F3" s="39">
        <f>'TURISMO - ITI'!G64</f>
        <v>1847172.96</v>
      </c>
      <c r="G3" s="39">
        <f>'TURISMO - ITI'!H64</f>
        <v>1477738.368</v>
      </c>
      <c r="H3" s="34">
        <f>B3+E3</f>
        <v>28</v>
      </c>
      <c r="I3" s="35">
        <f>C3+F3</f>
        <v>2322111.61</v>
      </c>
      <c r="J3" s="35">
        <f>D3+G3</f>
        <v>1857689.2880000002</v>
      </c>
    </row>
    <row r="4" spans="1:10" ht="24.95" customHeight="1" x14ac:dyDescent="0.25">
      <c r="A4" s="40" t="s">
        <v>191</v>
      </c>
      <c r="B4" s="34">
        <f>'TURISMO - ITI'!A11</f>
        <v>1</v>
      </c>
      <c r="C4" s="35">
        <f>'TURISMO - ITI'!G11</f>
        <v>45645.43</v>
      </c>
      <c r="D4" s="35">
        <f>'TURISMO - ITI'!H11</f>
        <v>36516.343999999997</v>
      </c>
      <c r="E4" s="42">
        <f>'TURISMO - ITI'!A72</f>
        <v>7</v>
      </c>
      <c r="F4" s="39">
        <f>'TURISMO - ITI'!G72</f>
        <v>1203775.2</v>
      </c>
      <c r="G4" s="39">
        <f>'TURISMO - ITI'!H72</f>
        <v>963020.16000000015</v>
      </c>
      <c r="H4" s="34">
        <f t="shared" ref="H4:H8" si="0">B4+E4</f>
        <v>8</v>
      </c>
      <c r="I4" s="35">
        <f t="shared" ref="I4:I7" si="1">C4+F4</f>
        <v>1249420.6299999999</v>
      </c>
      <c r="J4" s="35">
        <f t="shared" ref="J4:J7" si="2">D4+G4</f>
        <v>999536.50400000019</v>
      </c>
    </row>
    <row r="5" spans="1:10" ht="24.95" customHeight="1" x14ac:dyDescent="0.25">
      <c r="A5" s="40" t="s">
        <v>74</v>
      </c>
      <c r="B5" s="34">
        <f>'TURISMO - ITI'!A26</f>
        <v>14</v>
      </c>
      <c r="C5" s="35">
        <f>'TURISMO - ITI'!G26</f>
        <v>8689116.1999999993</v>
      </c>
      <c r="D5" s="35">
        <f>'TURISMO - ITI'!H26</f>
        <v>6951292.9600000009</v>
      </c>
      <c r="E5" s="42">
        <f>'TURISMO - ITI'!A89</f>
        <v>16</v>
      </c>
      <c r="F5" s="39">
        <f>'TURISMO - ITI'!G89</f>
        <v>1700875.99</v>
      </c>
      <c r="G5" s="39">
        <f>'TURISMO - ITI'!H89</f>
        <v>1360700.7920000001</v>
      </c>
      <c r="H5" s="34">
        <f t="shared" si="0"/>
        <v>30</v>
      </c>
      <c r="I5" s="35">
        <f t="shared" si="1"/>
        <v>10389992.189999999</v>
      </c>
      <c r="J5" s="35">
        <f t="shared" si="2"/>
        <v>8311993.7520000013</v>
      </c>
    </row>
    <row r="6" spans="1:10" ht="24.95" customHeight="1" x14ac:dyDescent="0.25">
      <c r="A6" s="40" t="s">
        <v>82</v>
      </c>
      <c r="B6" s="34">
        <f>'TURISMO - ITI'!A36</f>
        <v>9</v>
      </c>
      <c r="C6" s="35">
        <f>'TURISMO - ITI'!G36</f>
        <v>1625377.4899999998</v>
      </c>
      <c r="D6" s="35">
        <f>'TURISMO - ITI'!H36</f>
        <v>1300301.9920000001</v>
      </c>
      <c r="E6" s="42">
        <f>'TURISMO - ITI'!A118</f>
        <v>28</v>
      </c>
      <c r="F6" s="39">
        <f>'TURISMO - ITI'!G118</f>
        <v>1753548.3199999996</v>
      </c>
      <c r="G6" s="39">
        <f>'TURISMO - ITI'!H118</f>
        <v>1402838.6559999997</v>
      </c>
      <c r="H6" s="34">
        <f t="shared" si="0"/>
        <v>37</v>
      </c>
      <c r="I6" s="35">
        <f t="shared" si="1"/>
        <v>3378925.8099999996</v>
      </c>
      <c r="J6" s="35">
        <f t="shared" si="2"/>
        <v>2703140.648</v>
      </c>
    </row>
    <row r="7" spans="1:10" ht="24.95" customHeight="1" x14ac:dyDescent="0.25">
      <c r="A7" s="40" t="s">
        <v>192</v>
      </c>
      <c r="B7" s="34">
        <f>'TURISMO - ITI'!A38</f>
        <v>1</v>
      </c>
      <c r="C7" s="35">
        <f>'TURISMO - ITI'!G38</f>
        <v>2500000</v>
      </c>
      <c r="D7" s="35">
        <f>'TURISMO - ITI'!H38</f>
        <v>2000000</v>
      </c>
      <c r="E7" s="42">
        <f>'TURISMO - ITI'!A132</f>
        <v>13</v>
      </c>
      <c r="F7" s="39">
        <f>'TURISMO - ITI'!G132</f>
        <v>832370.37</v>
      </c>
      <c r="G7" s="39">
        <f>'TURISMO - ITI'!H132</f>
        <v>665896.29599999997</v>
      </c>
      <c r="H7" s="34">
        <f t="shared" si="0"/>
        <v>14</v>
      </c>
      <c r="I7" s="35">
        <f t="shared" si="1"/>
        <v>3332370.37</v>
      </c>
      <c r="J7" s="35">
        <f t="shared" si="2"/>
        <v>2665896.2960000001</v>
      </c>
    </row>
    <row r="8" spans="1:10" ht="24.95" customHeight="1" x14ac:dyDescent="0.25">
      <c r="A8" s="47" t="s">
        <v>331</v>
      </c>
      <c r="B8" s="43">
        <f>SUM(B3:B7)</f>
        <v>29</v>
      </c>
      <c r="C8" s="44">
        <f>SUM(C3:C7)</f>
        <v>13335077.77</v>
      </c>
      <c r="D8" s="44">
        <f>SUM(D3:D7)</f>
        <v>10668062.216000002</v>
      </c>
      <c r="E8" s="45">
        <f>SUM(E3:E7)</f>
        <v>88</v>
      </c>
      <c r="F8" s="46">
        <f>SUM(F3:F7)</f>
        <v>7337742.8399999999</v>
      </c>
      <c r="G8" s="46">
        <f>SUM(G3:G7)</f>
        <v>5870194.2719999999</v>
      </c>
      <c r="H8" s="43">
        <f t="shared" si="0"/>
        <v>117</v>
      </c>
      <c r="I8" s="44">
        <f>SUM(I3:I7)</f>
        <v>20672820.609999999</v>
      </c>
      <c r="J8" s="44">
        <f>SUM(J3:J7)</f>
        <v>16538256.488000002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TURISMO - ITI</vt:lpstr>
      <vt:lpstr>Hoja1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aifs03 Ana Isabel Fernandez Samper tfno:9252 67996</dc:creator>
  <cp:lastModifiedBy>DGCyP</cp:lastModifiedBy>
  <cp:lastPrinted>2019-06-17T11:19:04Z</cp:lastPrinted>
  <dcterms:created xsi:type="dcterms:W3CDTF">2018-10-26T10:25:35Z</dcterms:created>
  <dcterms:modified xsi:type="dcterms:W3CDTF">2019-06-17T11:33:47Z</dcterms:modified>
</cp:coreProperties>
</file>